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6048" yWindow="-180" windowWidth="11448" windowHeight="9660" tabRatio="500"/>
  </bookViews>
  <sheets>
    <sheet name="GIP" sheetId="1" r:id="rId1"/>
  </sheets>
  <definedNames>
    <definedName name="_xlnm.Print_Area" localSheetId="0">GIP!$A$1:$K$206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114" i="1" l="1"/>
  <c r="I81" i="1"/>
  <c r="G74" i="1"/>
  <c r="G75" i="1"/>
  <c r="G76" i="1"/>
  <c r="G77" i="1"/>
  <c r="G78" i="1"/>
  <c r="H78" i="1"/>
  <c r="I78" i="1"/>
  <c r="G83" i="1"/>
  <c r="I83" i="1"/>
  <c r="G84" i="1"/>
  <c r="I84" i="1"/>
  <c r="G85" i="1"/>
  <c r="I85" i="1"/>
  <c r="G86" i="1"/>
  <c r="I86" i="1"/>
  <c r="G87" i="1"/>
  <c r="I87" i="1"/>
  <c r="I82" i="1"/>
  <c r="I89" i="1"/>
  <c r="A181" i="1"/>
  <c r="A71" i="1"/>
  <c r="A131" i="1"/>
  <c r="A180" i="1"/>
  <c r="A171" i="1"/>
  <c r="A164" i="1"/>
  <c r="G135" i="1"/>
  <c r="D71" i="1"/>
  <c r="D70" i="1"/>
  <c r="A173" i="1"/>
</calcChain>
</file>

<file path=xl/sharedStrings.xml><?xml version="1.0" encoding="utf-8"?>
<sst xmlns="http://schemas.openxmlformats.org/spreadsheetml/2006/main" count="146" uniqueCount="133">
  <si>
    <t xml:space="preserve">per la liquidazione standardizzata degli onorari dei difensori 
dei soggetti ammessi al patrocinio a spese dello Stato, degli imputati dichiarati irreperibili o c.d. irreperibili di fatto nonché dei c.d. insolvibili </t>
  </si>
  <si>
    <t>CAMPO 1</t>
  </si>
  <si>
    <t>CAMPO 2</t>
  </si>
  <si>
    <t>NUM RGNR</t>
  </si>
  <si>
    <t>CAMPO 3</t>
  </si>
  <si>
    <t>TIPOLOGIA PROCESSO</t>
  </si>
  <si>
    <t>CAMPO 4</t>
  </si>
  <si>
    <t>NUMERO UDIENZE DI TRATTAZIONE EFFETTIVA</t>
  </si>
  <si>
    <t>CAMPO 5</t>
  </si>
  <si>
    <t>IMPUTATO</t>
  </si>
  <si>
    <t>RITO</t>
  </si>
  <si>
    <t>NUMERO IMPUTATI</t>
  </si>
  <si>
    <t xml:space="preserve">CAMPO 6 </t>
  </si>
  <si>
    <t>NUMERO CAPI DI IMPUTAZIONE</t>
  </si>
  <si>
    <t xml:space="preserve">CAMPO 7 </t>
  </si>
  <si>
    <t>CAMPO 8</t>
  </si>
  <si>
    <t xml:space="preserve"> </t>
  </si>
  <si>
    <t>N.B.</t>
  </si>
  <si>
    <t>la FASE DI STUDIO comprende l'esame e studio degli atti, le ispezioni dei luoghi, la iniziale ricerca  di documenti, le consultazioni con il cliente, i colleghi o i consulenti, le relazioni o i pareri, scritti o orali, che esauriscano l'attività e sono resi in momento antecedente alla fase introduttiva</t>
  </si>
  <si>
    <t>la FASE INTRODUTTIVA è caratterizzata dagli atti introduttivi quali esposti, denunce, querele, istanze, richieste, dichiarazioni, opposizioni, ricorsi, impugnazioni, memorie, intervento del responsabile civile  e la citazione del responsabile civile</t>
  </si>
  <si>
    <t>la FASE ISTRUTTORIA concerne le richieste, gli scritti, le partecipazioni o assistenze relative ad atti ed attività istruttorie procedimentali o processuali anche preliminari, rese anche in udienze pubbliche o in camera di consiglio, che sono funzionali alla ricerca di mezzi di prova, alla formazione della prova,  comprese liste, citazioni e le relative notificazioni, l'esame dei consulenti, testimoni, indagati o imputati di reato connesso o collegato</t>
  </si>
  <si>
    <t>TUTTO COME PREVISTO DALL'ART.12 co.3 D.M. 55\2014</t>
  </si>
  <si>
    <t xml:space="preserve">Procedimento penale n. </t>
  </si>
  <si>
    <t>RIGO</t>
  </si>
  <si>
    <t>TABELLA BASE</t>
  </si>
  <si>
    <t>IMPORTO</t>
  </si>
  <si>
    <t>- 1/3</t>
  </si>
  <si>
    <t>TOTALE</t>
  </si>
  <si>
    <t>FASE DI STUDIO</t>
  </si>
  <si>
    <t>FASE INTRODUTTIVA</t>
  </si>
  <si>
    <t>FASE ISTRUTTORIA</t>
  </si>
  <si>
    <t>TOTALE TABELLA BASE</t>
  </si>
  <si>
    <t>FATTORI CORRETTIVI</t>
  </si>
  <si>
    <t>IMPORTO MAGGIOR.</t>
  </si>
  <si>
    <t>MAGGIORAZIONE PER NUMERO DI UDIENZE</t>
  </si>
  <si>
    <t>-</t>
  </si>
  <si>
    <t>MAGGIORAZIONE PER IMPUTATO DETENUTO</t>
  </si>
  <si>
    <t>MAGGIORAZIONE PER RITO COLLEGIALE</t>
  </si>
  <si>
    <t>MAGGIORAZIONE PER NUMERO DI IMPUTATI</t>
  </si>
  <si>
    <t>MAGGIORAZIONE PER NUMERO CAPI IMPUTAZIONE</t>
  </si>
  <si>
    <t>TOTALE ONORARI DI CUI SI CHIEDE LA LIQUIDAZIONE</t>
  </si>
  <si>
    <t>OLTRE SPESE GENERALI, C.P.A. e I.V.A.</t>
  </si>
  <si>
    <t>LEGENDA DEI FATTORI CORRETTIVI DI MOLTIPLICAZIONE APPLICATI</t>
  </si>
  <si>
    <t xml:space="preserve">come da provvedimento allegato in copia; </t>
  </si>
  <si>
    <t xml:space="preserve">         ovvero </t>
  </si>
  <si>
    <t>□ irreperibile di fatto (come da documentazione allegata in copia);</t>
  </si>
  <si>
    <t>□ insolvibile (come da documentazione allegata in copia);</t>
  </si>
  <si>
    <t>DICHIARA</t>
  </si>
  <si>
    <t>CHIEDE</t>
  </si>
  <si>
    <t>ALLEGATI</t>
  </si>
  <si>
    <t>1) documentazione richiamata nel corpo dell'istanza</t>
  </si>
  <si>
    <t>DATI AVVOCATO</t>
  </si>
  <si>
    <t>(istanza che costituisce parte integrante del presente decreto)</t>
  </si>
  <si>
    <t>LIQUIDA</t>
  </si>
  <si>
    <t>Manda alla Cancelleria per gli ulteriori adempimenti.</t>
  </si>
  <si>
    <t>IL CANCELLIERE</t>
  </si>
  <si>
    <t>_________________________________</t>
  </si>
  <si>
    <t>LE PARTI PRENDONO VISIONE E SOTTOSCRIVONO PER RINUNCIA ALLA NOTIFICA ED ALL'IMPUGNAZIONE</t>
  </si>
  <si>
    <t>IL PUBBLICO MINISTERO</t>
  </si>
  <si>
    <t>________________________________</t>
  </si>
  <si>
    <r>
      <t xml:space="preserve">Dopo aver compilato le celle evidenziate seguendo  le indicazioni scritte in corsivo stampare le pagg. 1 e 2 del presente file ed allegarle alla istanza di liquidazione  (modello di istanza a pag.3 del presente file), da compilare a mano.
Per consentire al giudice la verifica della corretta applicazione del protocollo: 
- in caso di deposito dell'istanza </t>
    </r>
    <r>
      <rPr>
        <i/>
        <u/>
        <sz val="9"/>
        <rFont val="Georgia"/>
        <family val="1"/>
      </rPr>
      <t>in udienza</t>
    </r>
    <r>
      <rPr>
        <i/>
        <sz val="9"/>
        <rFont val="Georgia"/>
        <family val="1"/>
      </rPr>
      <t xml:space="preserve">, stampare anche pag.4 in duplice copia, da consegnare al giudice; 
- in caso di deposito dell'istanza </t>
    </r>
    <r>
      <rPr>
        <i/>
        <u/>
        <sz val="9"/>
        <rFont val="Georgia"/>
        <family val="1"/>
      </rPr>
      <t>in cancelleria</t>
    </r>
    <r>
      <rPr>
        <i/>
        <sz val="9"/>
        <rFont val="Georgia"/>
        <family val="1"/>
      </rPr>
      <t xml:space="preserve"> stampare le prime 2 pagine del presente file e allegarle alla istanza di liquidazione</t>
    </r>
  </si>
  <si>
    <t xml:space="preserve">Inserire il solo numero di udienze di trattazione effettiva.
NB: sono "NON EFFETTIVE" le udienze di legittimo impedimento, astensione, mancanza del giudice titolare o altre cause che determinano un mero e veloce rinvio incluse le udienze rinviate a causa di mancata citazione o assenza di testimoni.
</t>
  </si>
  <si>
    <t>CAMPO 9</t>
  </si>
  <si>
    <t>CAMPO 10</t>
  </si>
  <si>
    <t xml:space="preserve">NB: per "NUMERO IMPUTATI" si intende il numero di tutti gli imputati del processo.
</t>
  </si>
  <si>
    <t>Partecipazione ad ulteriori udienze oltre la prima, ad esclusione di quelle di mero rinvio: + 200 € per ogni ulteriore udienza 
Giudizi in cui l’assistito del richiedente la liquidazione sia detenuto per quella causa: + 200 €
Giudizi che riguardano reati di competenza del Tribunale Collegiale: + 50%
Giudizio con oltre tre imputati: + 25%
Giudizio con più di cinque capi di imputazione: + 30% 
Presenza di più assistiti del richiedente: v. criteri di legge (art. 12, co. 2, D.M. 55/14) 
Presenza di più controparti processuali (nel caso di presenza di parte/i civile/i): v. criteri di legge (art. 12, co. 2, D.M. 55/14)</t>
  </si>
  <si>
    <t>MAGGIOR. %</t>
  </si>
  <si>
    <t>in data __/__/____</t>
  </si>
  <si>
    <r>
      <rPr>
        <sz val="11"/>
        <color indexed="8"/>
        <rFont val="Calibri"/>
        <family val="2"/>
      </rPr>
      <t>­</t>
    </r>
    <r>
      <rPr>
        <sz val="11"/>
        <color indexed="8"/>
        <rFont val="Times New Roman"/>
        <family val="1"/>
      </rPr>
      <t xml:space="preserve"> visto il D.P.R. 115/02 e il D.M. 55/2014</t>
    </r>
  </si>
  <si>
    <t>IL    GIUDICE</t>
  </si>
  <si>
    <t>IL DIFENSORE</t>
  </si>
  <si>
    <t>N.B: in presenza di più controparti processuali (nel caso di presenza di parte/i civile/i) il compenso unico è aumentato  ex art 12 co.2 D.M. 55/2014 per ogni soggetto oltre il primo nella misura del 20%, fino a un massimo di 10 soggetti e del 5% per ogni soggetto oltre  i primi 10, fino a un massimo di 20</t>
  </si>
  <si>
    <t xml:space="preserve">□ ammesso al  patrocinio a spese dello Stato con decreto del </t>
  </si>
  <si>
    <t>(riserva dal</t>
  </si>
  <si>
    <t>□ dichiarato irreperibile con provvedimento del</t>
  </si>
  <si>
    <t xml:space="preserve">(allegato in copia); </t>
  </si>
  <si>
    <t>_________________</t>
  </si>
  <si>
    <t>NOME E COGNOME ASSISTITO</t>
  </si>
  <si>
    <t>0000/00</t>
  </si>
  <si>
    <t>Inserire nella parte evidenziata sotto "CAMPO 1" il n. RGNR e sotto "CAMPO 2" il nome e cognome dell'assistito</t>
  </si>
  <si>
    <t>ASSISTITO</t>
  </si>
  <si>
    <t>CAMPO 11</t>
  </si>
  <si>
    <t>NOME AVVOCATO ISTANTE</t>
  </si>
  <si>
    <t>CAMPO 12</t>
  </si>
  <si>
    <t>Inserire nella parte evidenziata il numero (1 o 2 o successivi) a seconda del tipo di processo celebrato.</t>
  </si>
  <si>
    <r>
      <t xml:space="preserve">Inserire il valore:
 </t>
    </r>
    <r>
      <rPr>
        <b/>
        <sz val="11"/>
        <color indexed="8"/>
        <rFont val="Georgia"/>
        <family val="1"/>
      </rPr>
      <t>1</t>
    </r>
    <r>
      <rPr>
        <sz val="11"/>
        <color indexed="8"/>
        <rFont val="Georgia"/>
        <family val="1"/>
      </rPr>
      <t xml:space="preserve"> -</t>
    </r>
    <r>
      <rPr>
        <sz val="9"/>
        <color indexed="8"/>
        <rFont val="Georgia"/>
        <family val="1"/>
      </rPr>
      <t xml:space="preserve"> se l'assistito è un imputato
 </t>
    </r>
    <r>
      <rPr>
        <b/>
        <sz val="11"/>
        <color indexed="8"/>
        <rFont val="Georgia"/>
        <family val="1"/>
      </rPr>
      <t>2</t>
    </r>
    <r>
      <rPr>
        <sz val="11"/>
        <color indexed="8"/>
        <rFont val="Georgia"/>
        <family val="1"/>
      </rPr>
      <t xml:space="preserve"> -</t>
    </r>
    <r>
      <rPr>
        <sz val="9"/>
        <color indexed="8"/>
        <rFont val="Georgia"/>
        <family val="1"/>
      </rPr>
      <t>se l'assistito è una parte civile</t>
    </r>
  </si>
  <si>
    <t>NB: in base al "NUMERO DI SOGGETTI ASSISTITI" - intesi come più assistiti (imputati o parti civili) del richiedente
 - il compenso unico è aumentato ex art 12 co.2 D.M. 55/2014 per ogni soggetto oltre il primo nella misura del 20%, fino a un massimo di 10 soggetti e del 5% per ogni soggetto oltre  i primi 10, fino a un massimo di 20</t>
  </si>
  <si>
    <t>NUMERO ASSISTITI</t>
  </si>
  <si>
    <t>NB: per "NUMERO CAPI DI IMPUTAZIONE" si intende il numero delle imputazioni che riguardano l'imputato proprio assistito o l'imputato nei confronti del quale la parte civile, propria assistita, si è costituita.</t>
  </si>
  <si>
    <t>NUMERO CONTROPARTI PROCESSUALI</t>
  </si>
  <si>
    <t>la FASE DECISIONALE riguarda le difese orali o scritte, le repliche, l'assistenza alla discussione delle altre parti processuali sia in camera di consiglio che in udienza pubblica</t>
  </si>
  <si>
    <t>MAGGIORAZIONE PER NUMERO CONTROPARTI PROCESSUALI</t>
  </si>
  <si>
    <t>MAGGIORAZIONE PER NUMERO DI SOGGETTI ASSISTITI</t>
  </si>
  <si>
    <t>FASE DECISIONALE</t>
  </si>
  <si>
    <r>
      <rPr>
        <b/>
        <sz val="12"/>
        <color indexed="8"/>
        <rFont val="Times New Roman"/>
        <family val="1"/>
      </rPr>
      <t>ISTANZA</t>
    </r>
    <r>
      <rPr>
        <b/>
        <sz val="10"/>
        <color indexed="8"/>
        <rFont val="Times New Roman"/>
        <family val="1"/>
      </rPr>
      <t xml:space="preserve"> 
PER LA LIQUIDAZIONE DELL’ONORARIO AL DIFENSORE DI FIDUCIA/D’UFFICIO DI SOGGETTO AMMESSO AL PATROCINIO A SPESE DELLO STATO, IMPUTATO DICHIARATO IRREPERIBILE, IRREPERIBILE DI FATTO O INSOLVIBILE</t>
    </r>
  </si>
  <si>
    <t xml:space="preserve">__/___/____ </t>
  </si>
  <si>
    <t xml:space="preserve"> __/___/____), </t>
  </si>
  <si>
    <t xml:space="preserve"> __/___/____ </t>
  </si>
  <si>
    <t>che la presente richiesta di liquidazione è conforme al Protocollo di intesa su base nazionale proposto dal  Consiglio Nazionale Forense per la liquidazione standardizzata degli onorari dei difensori dei soggetti ammessi al patrocinio a spese dello stato, degli imputati dichiarati irreperibili o c.d. irreperibili di fatto nonché dei c.d. insolvibili</t>
  </si>
  <si>
    <t>_______________________________</t>
  </si>
  <si>
    <t xml:space="preserve">, lì __/___/_____ </t>
  </si>
  <si>
    <t>CF:</t>
  </si>
  <si>
    <t xml:space="preserve"> ________________________________________</t>
  </si>
  <si>
    <t>PEC:</t>
  </si>
  <si>
    <t>EMAIL:</t>
  </si>
  <si>
    <t xml:space="preserve">TELEFONO: </t>
  </si>
  <si>
    <t xml:space="preserve">FAX: </t>
  </si>
  <si>
    <t xml:space="preserve">INDIRIZZO: </t>
  </si>
  <si>
    <t>DECRETO DI LIQUIDAZIONE DEGLI ONORARI AL DIFENSORE</t>
  </si>
  <si>
    <t>­ rilevato che l’attività per la quale si chiede il compenso è stata effettivamente svolta e corrisponde a quanto indicato nel foglio di calcoloprodotto dal difensore unitamente all'istanza</t>
  </si>
  <si>
    <t>­ considerata l'adesione al Protocollo d'intesa su base nazionale di liquidazione degli onorari</t>
  </si>
  <si>
    <t>Dispone che il presente decreto - che pone a carico dell'Erario - sia notificato alle parti, salvo loro rinuncia.</t>
  </si>
  <si>
    <t xml:space="preserve">__________, lì ___/___/______                                                        </t>
  </si>
  <si>
    <t xml:space="preserve">Depositato il: ___/___/_______ </t>
  </si>
  <si>
    <t xml:space="preserve">PROVVEDIMENTO  LETTO ALL’UDIENZA DEL ___/___/_____ </t>
  </si>
  <si>
    <t>Inserire il nome e cognome dell'avvocato che deposita la presente istanza di liquidazione.</t>
  </si>
  <si>
    <t>2) foglio di calcolo relativo al Protocollo di intesa nazionale</t>
  </si>
  <si>
    <t>N.B. in caso di deposito dell'istanza di liquidazione in udienza oltre alle prime 2 pagine (che vanno comunque sempre allegate all'istanza di liquidazione) stampare anche la quarta pagina del presente file e consegnarla in duplice copia al giudice contestualmente al deposito dell'istanza di liquidazione (in modo da consentire l'emissione del decreto di liquidazione in udienza ed il rilascio di copia dello stesso al difensore)</t>
  </si>
  <si>
    <t>Giudice per le Indagini Preliminari</t>
  </si>
  <si>
    <r>
      <rPr>
        <b/>
        <sz val="11"/>
        <color indexed="8"/>
        <rFont val="Times New Roman"/>
        <family val="1"/>
      </rPr>
      <t>3</t>
    </r>
    <r>
      <rPr>
        <sz val="11"/>
        <color indexed="8"/>
        <rFont val="Times New Roman"/>
        <family val="1"/>
      </rPr>
      <t xml:space="preserve"> - udienza di opposizione alla richiesta di archiviazione </t>
    </r>
  </si>
  <si>
    <r>
      <rPr>
        <b/>
        <sz val="11"/>
        <color indexed="8"/>
        <rFont val="Times New Roman"/>
        <family val="1"/>
      </rPr>
      <t xml:space="preserve">2 </t>
    </r>
    <r>
      <rPr>
        <sz val="11"/>
        <color indexed="8"/>
        <rFont val="Times New Roman"/>
        <family val="1"/>
      </rPr>
      <t>- indagini preliminari con interrogatorio</t>
    </r>
  </si>
  <si>
    <r>
      <rPr>
        <b/>
        <sz val="11"/>
        <color indexed="8"/>
        <rFont val="Times New Roman"/>
        <family val="1"/>
      </rPr>
      <t>1</t>
    </r>
    <r>
      <rPr>
        <sz val="11"/>
        <color indexed="8"/>
        <rFont val="Times New Roman"/>
        <family val="1"/>
      </rPr>
      <t xml:space="preserve"> - indagini preliminari senza attività particolari</t>
    </r>
  </si>
  <si>
    <r>
      <rPr>
        <b/>
        <sz val="11"/>
        <color indexed="8"/>
        <rFont val="Times New Roman"/>
        <family val="1"/>
      </rPr>
      <t xml:space="preserve">4 </t>
    </r>
    <r>
      <rPr>
        <sz val="11"/>
        <color indexed="8"/>
        <rFont val="Times New Roman"/>
        <family val="1"/>
      </rPr>
      <t xml:space="preserve">- udienza di opposizione alla richiesta di archiviazione con atto di opposizione del legale p.o. o memorie del difensore dell’imputato </t>
    </r>
  </si>
  <si>
    <t xml:space="preserve">G.I.P. DI  ______________ </t>
  </si>
  <si>
    <t>Il G.I.P.    _________________________________________________</t>
  </si>
  <si>
    <r>
      <t xml:space="preserve">Inserire il valore 
</t>
    </r>
    <r>
      <rPr>
        <b/>
        <i/>
        <sz val="9"/>
        <color indexed="8"/>
        <rFont val="Georgia"/>
        <family val="1"/>
      </rPr>
      <t>1</t>
    </r>
    <r>
      <rPr>
        <i/>
        <sz val="9"/>
        <color indexed="8"/>
        <rFont val="Georgia"/>
        <family val="1"/>
      </rPr>
      <t xml:space="preserve"> se reato di competenza del Tribunale in composizione MONOCRATICA
</t>
    </r>
    <r>
      <rPr>
        <b/>
        <i/>
        <sz val="9"/>
        <color indexed="8"/>
        <rFont val="Georgia"/>
        <family val="1"/>
      </rPr>
      <t xml:space="preserve">2 </t>
    </r>
    <r>
      <rPr>
        <i/>
        <sz val="9"/>
        <color indexed="8"/>
        <rFont val="Georgia"/>
        <family val="1"/>
      </rPr>
      <t>se reato di competenza del Tribunale in composizione COLLEGIALE</t>
    </r>
  </si>
  <si>
    <r>
      <t xml:space="preserve">Inserire il valore 
</t>
    </r>
    <r>
      <rPr>
        <b/>
        <i/>
        <sz val="9"/>
        <color indexed="8"/>
        <rFont val="Georgia"/>
        <family val="1"/>
      </rPr>
      <t>1</t>
    </r>
    <r>
      <rPr>
        <i/>
        <sz val="9"/>
        <color indexed="8"/>
        <rFont val="Georgia"/>
        <family val="1"/>
      </rPr>
      <t xml:space="preserve"> se imputato LIBERO
</t>
    </r>
    <r>
      <rPr>
        <b/>
        <i/>
        <sz val="9"/>
        <color indexed="8"/>
        <rFont val="Georgia"/>
        <family val="1"/>
      </rPr>
      <t>2</t>
    </r>
    <r>
      <rPr>
        <i/>
        <sz val="9"/>
        <color indexed="8"/>
        <rFont val="Georgia"/>
        <family val="1"/>
      </rPr>
      <t xml:space="preserve"> se imputato DETENUTO per questa causa</t>
    </r>
  </si>
  <si>
    <t>_______________________________________________</t>
  </si>
  <si>
    <t xml:space="preserve">  di_______</t>
  </si>
  <si>
    <t>Giudice Dott.</t>
  </si>
  <si>
    <t>_____________________________________</t>
  </si>
  <si>
    <t>SI RILASCIA COPIA CONFORME DEL PRESENTE DECRETO AL DIFENSORE.</t>
  </si>
  <si>
    <t xml:space="preserve">IBAN: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</si>
</sst>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_€_-;\-* #,##0.00\ _€_-;_-* &quot;-&quot;??\ _€_-;_-@_-"/>
  </numFmts>
  <fonts count="33" x14ac:knownFonts="1">
    <font>
      <sz val="11"/>
      <color indexed="8"/>
      <name val="Calibri"/>
      <family val="2"/>
    </font>
    <font>
      <sz val="11"/>
      <color indexed="8"/>
      <name val="Times"/>
      <family val="1"/>
    </font>
    <font>
      <b/>
      <sz val="11"/>
      <color indexed="8"/>
      <name val="Times"/>
      <family val="1"/>
    </font>
    <font>
      <i/>
      <sz val="9"/>
      <name val="Georgia"/>
      <family val="1"/>
    </font>
    <font>
      <b/>
      <sz val="11"/>
      <color indexed="8"/>
      <name val="Times New Roman"/>
      <family val="1"/>
    </font>
    <font>
      <sz val="11"/>
      <color indexed="8"/>
      <name val="Times New Roman"/>
      <family val="1"/>
    </font>
    <font>
      <i/>
      <sz val="9"/>
      <color indexed="8"/>
      <name val="Georgia"/>
      <family val="1"/>
    </font>
    <font>
      <sz val="9"/>
      <color indexed="8"/>
      <name val="Georgia"/>
      <family val="1"/>
    </font>
    <font>
      <i/>
      <sz val="10"/>
      <color indexed="8"/>
      <name val="Georgia"/>
      <family val="1"/>
    </font>
    <font>
      <i/>
      <sz val="10"/>
      <color indexed="8"/>
      <name val="Calibri"/>
      <family val="2"/>
    </font>
    <font>
      <sz val="10"/>
      <color indexed="8"/>
      <name val="Calibri"/>
      <family val="2"/>
    </font>
    <font>
      <b/>
      <u/>
      <sz val="10"/>
      <name val="Times New Roman"/>
      <family val="1"/>
    </font>
    <font>
      <sz val="9"/>
      <color indexed="8"/>
      <name val="Times New Roman"/>
      <family val="1"/>
    </font>
    <font>
      <b/>
      <u/>
      <sz val="11"/>
      <color indexed="8"/>
      <name val="Calibri"/>
      <family val="2"/>
    </font>
    <font>
      <sz val="10"/>
      <color indexed="8"/>
      <name val="Times New Roman"/>
      <family val="1"/>
    </font>
    <font>
      <i/>
      <sz val="8"/>
      <color indexed="8"/>
      <name val="Georgia"/>
      <family val="1"/>
    </font>
    <font>
      <b/>
      <sz val="10"/>
      <color indexed="8"/>
      <name val="Times New Roman"/>
      <family val="1"/>
    </font>
    <font>
      <i/>
      <u/>
      <sz val="9"/>
      <name val="Georgia"/>
      <family val="1"/>
    </font>
    <font>
      <b/>
      <i/>
      <sz val="9"/>
      <color indexed="8"/>
      <name val="Georgia"/>
      <family val="1"/>
    </font>
    <font>
      <i/>
      <sz val="11"/>
      <color indexed="8"/>
      <name val="Calibri"/>
      <family val="2"/>
    </font>
    <font>
      <sz val="8"/>
      <color indexed="8"/>
      <name val="Times New Roman"/>
      <family val="1"/>
    </font>
    <font>
      <b/>
      <sz val="12"/>
      <color indexed="8"/>
      <name val="Times New Roman"/>
      <family val="1"/>
    </font>
    <font>
      <b/>
      <i/>
      <sz val="11"/>
      <name val="Times"/>
      <family val="1"/>
    </font>
    <font>
      <b/>
      <sz val="11"/>
      <color indexed="8"/>
      <name val="Georgia"/>
      <family val="1"/>
    </font>
    <font>
      <sz val="11"/>
      <color indexed="8"/>
      <name val="Georgia"/>
      <family val="1"/>
    </font>
    <font>
      <b/>
      <i/>
      <sz val="11"/>
      <color indexed="8"/>
      <name val="Times New Roman"/>
      <family val="1"/>
    </font>
    <font>
      <b/>
      <sz val="8"/>
      <color indexed="8"/>
      <name val="Times New Roman"/>
      <family val="1"/>
    </font>
    <font>
      <b/>
      <sz val="9"/>
      <color indexed="8"/>
      <name val="Times New Roman"/>
      <family val="1"/>
    </font>
    <font>
      <sz val="9"/>
      <color indexed="8"/>
      <name val="Calibri"/>
      <family val="2"/>
    </font>
    <font>
      <sz val="8"/>
      <color indexed="8"/>
      <name val="Calibri"/>
      <family val="2"/>
    </font>
    <font>
      <i/>
      <sz val="9"/>
      <color indexed="8"/>
      <name val="Times New Roman"/>
      <family val="1"/>
    </font>
    <font>
      <i/>
      <sz val="9"/>
      <color indexed="8"/>
      <name val="Calibri"/>
      <family val="2"/>
    </font>
    <font>
      <b/>
      <sz val="7"/>
      <color indexed="8"/>
      <name val="Times New Roman"/>
      <family val="1"/>
    </font>
  </fonts>
  <fills count="7">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thin">
        <color auto="1"/>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medium">
        <color auto="1"/>
      </right>
      <top/>
      <bottom/>
      <diagonal/>
    </border>
  </borders>
  <cellStyleXfs count="1">
    <xf numFmtId="0" fontId="0" fillId="0" borderId="0"/>
  </cellStyleXfs>
  <cellXfs count="302">
    <xf numFmtId="0" fontId="0" fillId="0" borderId="0" xfId="0"/>
    <xf numFmtId="0" fontId="0" fillId="0" borderId="1" xfId="0" applyBorder="1" applyProtection="1"/>
    <xf numFmtId="0" fontId="0" fillId="0" borderId="0" xfId="0" applyBorder="1" applyProtection="1"/>
    <xf numFmtId="0" fontId="0" fillId="0" borderId="0" xfId="0" applyBorder="1" applyAlignment="1">
      <alignment wrapText="1"/>
    </xf>
    <xf numFmtId="0" fontId="0" fillId="0" borderId="7" xfId="0" applyBorder="1" applyAlignment="1">
      <alignment wrapText="1"/>
    </xf>
    <xf numFmtId="0" fontId="8" fillId="0" borderId="2" xfId="0" applyFont="1" applyFill="1" applyBorder="1" applyProtection="1"/>
    <xf numFmtId="0" fontId="9" fillId="0" borderId="1" xfId="0" applyFont="1" applyFill="1" applyBorder="1" applyProtection="1"/>
    <xf numFmtId="0" fontId="10" fillId="0" borderId="1" xfId="0" applyFont="1" applyFill="1" applyBorder="1" applyProtection="1"/>
    <xf numFmtId="0" fontId="10" fillId="0" borderId="8" xfId="0" applyFont="1" applyFill="1" applyBorder="1" applyProtection="1"/>
    <xf numFmtId="0" fontId="4" fillId="0" borderId="2" xfId="0" applyFont="1" applyBorder="1" applyProtection="1"/>
    <xf numFmtId="0" fontId="5" fillId="0" borderId="3" xfId="0" applyFont="1" applyBorder="1" applyProtection="1"/>
    <xf numFmtId="0" fontId="4" fillId="0" borderId="3" xfId="0" applyFont="1" applyBorder="1" applyAlignment="1" applyProtection="1">
      <alignment horizontal="left"/>
    </xf>
    <xf numFmtId="0" fontId="4" fillId="0" borderId="1" xfId="0" applyFont="1" applyBorder="1" applyProtection="1"/>
    <xf numFmtId="0" fontId="5" fillId="0" borderId="0" xfId="0" applyFont="1" applyBorder="1" applyProtection="1"/>
    <xf numFmtId="0" fontId="5" fillId="0" borderId="13" xfId="0" applyFont="1" applyBorder="1" applyProtection="1"/>
    <xf numFmtId="0" fontId="5" fillId="0" borderId="11" xfId="0" applyFont="1" applyBorder="1" applyProtection="1"/>
    <xf numFmtId="0" fontId="5" fillId="0" borderId="0" xfId="0" applyFont="1" applyBorder="1" applyAlignment="1" applyProtection="1">
      <alignment wrapText="1"/>
    </xf>
    <xf numFmtId="0" fontId="5" fillId="0" borderId="13" xfId="0" applyFont="1" applyBorder="1" applyAlignment="1" applyProtection="1">
      <alignment horizontal="center"/>
    </xf>
    <xf numFmtId="0" fontId="5" fillId="0" borderId="1" xfId="0" applyFont="1" applyBorder="1" applyAlignment="1" applyProtection="1">
      <alignment horizontal="center"/>
    </xf>
    <xf numFmtId="0" fontId="5" fillId="0" borderId="16" xfId="0" applyFont="1" applyBorder="1" applyProtection="1"/>
    <xf numFmtId="0" fontId="5" fillId="0" borderId="1" xfId="0" applyFont="1" applyBorder="1" applyProtection="1"/>
    <xf numFmtId="0" fontId="0" fillId="0" borderId="0" xfId="0" applyBorder="1"/>
    <xf numFmtId="0" fontId="12" fillId="0" borderId="0" xfId="0" applyFont="1" applyBorder="1" applyProtection="1"/>
    <xf numFmtId="0" fontId="4" fillId="0" borderId="0" xfId="0" applyFont="1" applyBorder="1" applyProtection="1"/>
    <xf numFmtId="0" fontId="0" fillId="0" borderId="2" xfId="0" applyBorder="1" applyProtection="1">
      <protection locked="0"/>
    </xf>
    <xf numFmtId="0" fontId="0" fillId="0" borderId="3" xfId="0" applyBorder="1" applyProtection="1">
      <protection locked="0"/>
    </xf>
    <xf numFmtId="0" fontId="0" fillId="0" borderId="3" xfId="0" applyBorder="1"/>
    <xf numFmtId="0" fontId="0" fillId="0" borderId="5" xfId="0" applyBorder="1"/>
    <xf numFmtId="0" fontId="0" fillId="0" borderId="7" xfId="0" applyBorder="1"/>
    <xf numFmtId="0" fontId="14" fillId="0" borderId="0" xfId="0" applyFont="1" applyFill="1" applyBorder="1" applyProtection="1"/>
    <xf numFmtId="0" fontId="0" fillId="0" borderId="0" xfId="0" applyBorder="1" applyProtection="1">
      <protection locked="0"/>
    </xf>
    <xf numFmtId="0" fontId="16" fillId="0" borderId="1" xfId="0" applyFont="1" applyFill="1" applyBorder="1" applyProtection="1"/>
    <xf numFmtId="0" fontId="14" fillId="0" borderId="1" xfId="0" applyFont="1" applyBorder="1" applyProtection="1"/>
    <xf numFmtId="0" fontId="14" fillId="0" borderId="8" xfId="0" applyFont="1" applyFill="1" applyBorder="1" applyProtection="1"/>
    <xf numFmtId="0" fontId="14" fillId="0" borderId="9" xfId="0" applyFont="1" applyFill="1" applyBorder="1" applyProtection="1"/>
    <xf numFmtId="0" fontId="0" fillId="0" borderId="9" xfId="0" applyBorder="1"/>
    <xf numFmtId="0" fontId="0" fillId="0" borderId="10" xfId="0" applyBorder="1"/>
    <xf numFmtId="0" fontId="10" fillId="0" borderId="0" xfId="0" applyFont="1" applyFill="1" applyBorder="1" applyProtection="1"/>
    <xf numFmtId="0" fontId="14" fillId="0" borderId="0" xfId="0" applyFont="1" applyBorder="1" applyProtection="1"/>
    <xf numFmtId="43" fontId="4" fillId="0" borderId="0" xfId="0" applyNumberFormat="1" applyFont="1" applyFill="1" applyBorder="1" applyProtection="1"/>
    <xf numFmtId="0" fontId="5" fillId="0" borderId="8" xfId="0" applyFont="1" applyBorder="1" applyProtection="1"/>
    <xf numFmtId="0" fontId="5" fillId="0" borderId="9" xfId="0" applyFont="1" applyBorder="1" applyProtection="1"/>
    <xf numFmtId="0" fontId="10" fillId="0" borderId="2" xfId="0" applyFont="1" applyFill="1" applyBorder="1" applyProtection="1"/>
    <xf numFmtId="0" fontId="0" fillId="0" borderId="1" xfId="0" applyBorder="1"/>
    <xf numFmtId="0" fontId="10" fillId="0" borderId="3" xfId="0" applyFont="1" applyFill="1" applyBorder="1" applyProtection="1"/>
    <xf numFmtId="0" fontId="14" fillId="0" borderId="1" xfId="0" applyFont="1" applyFill="1" applyBorder="1" applyProtection="1"/>
    <xf numFmtId="0" fontId="14" fillId="0" borderId="0" xfId="0" applyFont="1" applyFill="1" applyBorder="1" applyProtection="1"/>
    <xf numFmtId="0" fontId="5" fillId="0" borderId="1" xfId="0" applyFont="1" applyBorder="1" applyProtection="1"/>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5" fillId="0" borderId="1" xfId="0" applyFont="1" applyBorder="1" applyProtection="1"/>
    <xf numFmtId="0" fontId="5" fillId="0" borderId="0" xfId="0" applyFont="1" applyBorder="1" applyProtection="1"/>
    <xf numFmtId="0" fontId="5" fillId="0" borderId="1" xfId="0" applyFont="1" applyBorder="1" applyAlignment="1" applyProtection="1">
      <alignment vertical="top"/>
    </xf>
    <xf numFmtId="0" fontId="4" fillId="0" borderId="15" xfId="0" applyFont="1" applyBorder="1" applyProtection="1"/>
    <xf numFmtId="0" fontId="4" fillId="0" borderId="17" xfId="0" applyFont="1" applyBorder="1" applyAlignment="1" applyProtection="1">
      <alignment vertical="top"/>
    </xf>
    <xf numFmtId="0" fontId="5" fillId="0" borderId="8" xfId="0" applyFont="1" applyBorder="1" applyAlignment="1" applyProtection="1">
      <alignment vertical="top"/>
    </xf>
    <xf numFmtId="0" fontId="4" fillId="0" borderId="9" xfId="0" applyFont="1" applyBorder="1" applyProtection="1"/>
    <xf numFmtId="0" fontId="0" fillId="0" borderId="7" xfId="0" applyBorder="1" applyAlignment="1">
      <alignment wrapText="1"/>
    </xf>
    <xf numFmtId="0" fontId="5" fillId="0" borderId="0" xfId="0" applyFont="1" applyBorder="1" applyProtection="1"/>
    <xf numFmtId="0" fontId="14" fillId="0" borderId="0" xfId="0" applyFont="1" applyFill="1" applyBorder="1" applyProtection="1"/>
    <xf numFmtId="0" fontId="4" fillId="0" borderId="14" xfId="0" applyFont="1" applyBorder="1" applyProtection="1"/>
    <xf numFmtId="0" fontId="20" fillId="0" borderId="0" xfId="0" applyFont="1" applyBorder="1" applyProtection="1"/>
    <xf numFmtId="0" fontId="26" fillId="0" borderId="1" xfId="0" applyFont="1" applyFill="1" applyBorder="1" applyProtection="1"/>
    <xf numFmtId="43" fontId="27" fillId="0" borderId="22" xfId="0" applyNumberFormat="1" applyFont="1" applyBorder="1" applyProtection="1"/>
    <xf numFmtId="0" fontId="12" fillId="0" borderId="23" xfId="0" applyFont="1" applyBorder="1" applyProtection="1"/>
    <xf numFmtId="0" fontId="12" fillId="0" borderId="24" xfId="0" applyFont="1" applyBorder="1" applyProtection="1"/>
    <xf numFmtId="43" fontId="12" fillId="0" borderId="23" xfId="0" applyNumberFormat="1" applyFont="1" applyBorder="1" applyAlignment="1" applyProtection="1">
      <alignment horizontal="center"/>
    </xf>
    <xf numFmtId="0" fontId="12" fillId="0" borderId="23" xfId="0" applyFont="1" applyBorder="1" applyAlignment="1" applyProtection="1">
      <alignment horizontal="center"/>
    </xf>
    <xf numFmtId="0" fontId="12" fillId="0" borderId="24" xfId="0" applyFont="1" applyBorder="1" applyAlignment="1" applyProtection="1">
      <alignment horizontal="center"/>
    </xf>
    <xf numFmtId="0" fontId="27" fillId="0" borderId="15" xfId="0" applyFont="1" applyBorder="1" applyProtection="1"/>
    <xf numFmtId="0" fontId="32" fillId="0" borderId="22" xfId="0" applyFont="1" applyBorder="1" applyAlignment="1" applyProtection="1">
      <alignment horizontal="center" vertical="center"/>
    </xf>
    <xf numFmtId="43" fontId="20" fillId="0" borderId="23" xfId="0" applyNumberFormat="1" applyFont="1" applyBorder="1" applyProtection="1"/>
    <xf numFmtId="43" fontId="20" fillId="0" borderId="24" xfId="0" applyNumberFormat="1" applyFont="1" applyBorder="1" applyProtection="1"/>
    <xf numFmtId="0" fontId="27" fillId="0" borderId="13" xfId="0" applyFont="1" applyBorder="1" applyAlignment="1" applyProtection="1">
      <alignment horizontal="center"/>
    </xf>
    <xf numFmtId="0" fontId="27" fillId="0" borderId="22" xfId="0" applyFont="1" applyBorder="1" applyAlignment="1" applyProtection="1">
      <alignment horizontal="center"/>
    </xf>
    <xf numFmtId="0" fontId="0" fillId="0" borderId="0" xfId="0" applyBorder="1" applyAlignment="1">
      <alignment horizontal="left" wrapText="1"/>
    </xf>
    <xf numFmtId="0" fontId="0" fillId="0" borderId="0" xfId="0" applyBorder="1" applyAlignment="1">
      <alignment wrapText="1"/>
    </xf>
    <xf numFmtId="0" fontId="6" fillId="0" borderId="0" xfId="0" applyFont="1" applyBorder="1" applyAlignment="1" applyProtection="1">
      <alignment vertical="top" wrapText="1"/>
    </xf>
    <xf numFmtId="0" fontId="14" fillId="0" borderId="1" xfId="0" applyFont="1" applyFill="1" applyBorder="1" applyAlignment="1" applyProtection="1">
      <alignment horizontal="left"/>
    </xf>
    <xf numFmtId="0" fontId="12" fillId="0" borderId="0" xfId="0" applyFont="1" applyFill="1" applyBorder="1" applyAlignment="1" applyProtection="1"/>
    <xf numFmtId="0" fontId="14" fillId="0" borderId="0" xfId="0" applyFont="1" applyFill="1" applyBorder="1" applyProtection="1">
      <protection locked="0"/>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5" fillId="4" borderId="1"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0" fillId="0" borderId="1" xfId="0" applyBorder="1" applyAlignment="1">
      <alignment vertical="center" wrapText="1"/>
    </xf>
    <xf numFmtId="0" fontId="0" fillId="0" borderId="0" xfId="0" applyBorder="1" applyAlignment="1">
      <alignment vertical="center" wrapText="1"/>
    </xf>
    <xf numFmtId="0" fontId="14" fillId="0" borderId="1"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14" fillId="0" borderId="1" xfId="0" applyFont="1" applyFill="1" applyBorder="1" applyAlignment="1" applyProtection="1">
      <alignment horizontal="left" wrapText="1"/>
    </xf>
    <xf numFmtId="0" fontId="14" fillId="0" borderId="0" xfId="0" applyFont="1" applyFill="1" applyBorder="1" applyAlignment="1" applyProtection="1">
      <alignment horizontal="left" wrapText="1"/>
    </xf>
    <xf numFmtId="0" fontId="14" fillId="0" borderId="7" xfId="0" applyFont="1" applyFill="1" applyBorder="1" applyAlignment="1" applyProtection="1">
      <alignment horizontal="left" wrapText="1"/>
    </xf>
    <xf numFmtId="0" fontId="0" fillId="0" borderId="1"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16" fillId="0" borderId="1"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14" fillId="0" borderId="1"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14" fillId="0" borderId="1" xfId="0" applyFont="1" applyFill="1" applyBorder="1" applyAlignment="1" applyProtection="1">
      <alignment wrapText="1"/>
      <protection locked="0"/>
    </xf>
    <xf numFmtId="0" fontId="14" fillId="0" borderId="0" xfId="0" applyFont="1" applyFill="1" applyBorder="1" applyAlignment="1" applyProtection="1">
      <alignment wrapText="1"/>
      <protection locked="0"/>
    </xf>
    <xf numFmtId="0" fontId="14" fillId="0" borderId="0" xfId="0" applyFont="1" applyFill="1" applyBorder="1" applyProtection="1">
      <protection locked="0"/>
    </xf>
    <xf numFmtId="0" fontId="14" fillId="0" borderId="0"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0" xfId="0" applyFont="1" applyFill="1" applyBorder="1" applyAlignment="1" applyProtection="1">
      <alignment horizontal="left"/>
      <protection locked="0"/>
    </xf>
    <xf numFmtId="0" fontId="14" fillId="0" borderId="0" xfId="0" applyFont="1" applyFill="1" applyBorder="1" applyAlignment="1" applyProtection="1">
      <alignment horizontal="center"/>
      <protection locked="0"/>
    </xf>
    <xf numFmtId="0" fontId="14" fillId="0" borderId="7" xfId="0" applyFont="1" applyFill="1" applyBorder="1" applyAlignment="1" applyProtection="1">
      <alignment horizontal="center"/>
      <protection locked="0"/>
    </xf>
    <xf numFmtId="0" fontId="20" fillId="0" borderId="15" xfId="0" applyFont="1" applyBorder="1" applyAlignment="1" applyProtection="1">
      <alignment horizontal="left"/>
    </xf>
    <xf numFmtId="0" fontId="12" fillId="0" borderId="27" xfId="0" applyFont="1" applyBorder="1" applyAlignment="1" applyProtection="1">
      <alignment wrapText="1"/>
    </xf>
    <xf numFmtId="0" fontId="28" fillId="0" borderId="0" xfId="0" applyFont="1" applyBorder="1" applyAlignment="1">
      <alignment wrapText="1"/>
    </xf>
    <xf numFmtId="0" fontId="28" fillId="0" borderId="19" xfId="0" applyFont="1" applyBorder="1" applyAlignment="1">
      <alignment wrapText="1"/>
    </xf>
    <xf numFmtId="0" fontId="6" fillId="0" borderId="3" xfId="0" applyFont="1" applyBorder="1" applyAlignment="1" applyProtection="1">
      <alignment horizontal="left" vertical="top" wrapText="1"/>
    </xf>
    <xf numFmtId="0" fontId="0" fillId="0" borderId="3"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7" xfId="0" applyBorder="1" applyAlignment="1">
      <alignment wrapText="1"/>
    </xf>
    <xf numFmtId="0" fontId="6" fillId="0" borderId="15" xfId="0" applyFont="1" applyBorder="1" applyAlignment="1" applyProtection="1">
      <alignment horizontal="left" vertical="top" wrapText="1"/>
    </xf>
    <xf numFmtId="0" fontId="0" fillId="0" borderId="15" xfId="0" applyBorder="1" applyAlignment="1">
      <alignment wrapText="1"/>
    </xf>
    <xf numFmtId="0" fontId="0" fillId="0" borderId="18" xfId="0" applyBorder="1" applyAlignment="1">
      <alignment wrapText="1"/>
    </xf>
    <xf numFmtId="0" fontId="0" fillId="0" borderId="11" xfId="0" applyBorder="1" applyAlignment="1">
      <alignment wrapText="1"/>
    </xf>
    <xf numFmtId="0" fontId="0" fillId="0" borderId="12" xfId="0" applyBorder="1" applyAlignment="1">
      <alignment wrapText="1"/>
    </xf>
    <xf numFmtId="0" fontId="6" fillId="0" borderId="0" xfId="0" applyFont="1" applyBorder="1" applyAlignment="1" applyProtection="1">
      <alignment vertical="top" wrapText="1"/>
    </xf>
    <xf numFmtId="0" fontId="6" fillId="0" borderId="9" xfId="0" applyFont="1" applyBorder="1" applyAlignment="1" applyProtection="1">
      <alignment vertical="top" wrapText="1"/>
    </xf>
    <xf numFmtId="0" fontId="0" fillId="0" borderId="9" xfId="0" applyBorder="1" applyAlignment="1">
      <alignment wrapText="1"/>
    </xf>
    <xf numFmtId="0" fontId="0" fillId="0" borderId="10" xfId="0" applyBorder="1" applyAlignment="1">
      <alignment wrapText="1"/>
    </xf>
    <xf numFmtId="0" fontId="4" fillId="4" borderId="2" xfId="0" applyFont="1" applyFill="1" applyBorder="1" applyAlignment="1" applyProtection="1">
      <alignment vertical="top" wrapText="1"/>
    </xf>
    <xf numFmtId="0" fontId="4" fillId="4" borderId="3" xfId="0" applyFont="1" applyFill="1" applyBorder="1" applyAlignment="1" applyProtection="1">
      <alignment vertical="top" wrapText="1"/>
    </xf>
    <xf numFmtId="0" fontId="6" fillId="0" borderId="3" xfId="0" applyFont="1" applyBorder="1" applyAlignment="1" applyProtection="1">
      <alignment vertical="center" wrapText="1"/>
    </xf>
    <xf numFmtId="0" fontId="0" fillId="0" borderId="9" xfId="0" applyBorder="1" applyAlignment="1">
      <alignment vertical="center" wrapText="1"/>
    </xf>
    <xf numFmtId="0" fontId="4" fillId="5" borderId="8" xfId="0" applyFont="1" applyFill="1" applyBorder="1" applyAlignment="1" applyProtection="1">
      <alignment horizontal="center"/>
      <protection locked="0"/>
    </xf>
    <xf numFmtId="0" fontId="4" fillId="5" borderId="9" xfId="0" applyFont="1" applyFill="1" applyBorder="1" applyAlignment="1" applyProtection="1">
      <alignment horizontal="center"/>
      <protection locked="0"/>
    </xf>
    <xf numFmtId="0" fontId="4" fillId="4" borderId="2" xfId="0" applyFont="1" applyFill="1" applyBorder="1" applyAlignment="1" applyProtection="1">
      <alignment wrapText="1"/>
    </xf>
    <xf numFmtId="0" fontId="4" fillId="4" borderId="3" xfId="0" applyFont="1" applyFill="1" applyBorder="1" applyAlignment="1" applyProtection="1">
      <alignment wrapText="1"/>
    </xf>
    <xf numFmtId="0" fontId="6" fillId="0" borderId="3" xfId="0" applyFont="1" applyBorder="1" applyAlignment="1" applyProtection="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 fillId="0" borderId="5"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5" fillId="4" borderId="0" xfId="0" applyFont="1" applyFill="1" applyBorder="1" applyAlignment="1" applyProtection="1">
      <alignment wrapText="1"/>
    </xf>
    <xf numFmtId="0" fontId="5" fillId="4" borderId="7" xfId="0" applyFont="1" applyFill="1" applyBorder="1" applyAlignment="1" applyProtection="1">
      <alignment wrapText="1"/>
    </xf>
    <xf numFmtId="0" fontId="5" fillId="4" borderId="0" xfId="0" applyFont="1" applyFill="1" applyBorder="1" applyAlignment="1" applyProtection="1"/>
    <xf numFmtId="0" fontId="5" fillId="4" borderId="7" xfId="0" applyFont="1" applyFill="1" applyBorder="1" applyAlignment="1" applyProtection="1"/>
    <xf numFmtId="0" fontId="4" fillId="5" borderId="1" xfId="0" applyFont="1" applyFill="1" applyBorder="1" applyAlignment="1" applyProtection="1">
      <alignment horizontal="center"/>
      <protection locked="0"/>
    </xf>
    <xf numFmtId="0" fontId="4" fillId="5" borderId="0" xfId="0" applyFont="1" applyFill="1" applyBorder="1" applyAlignment="1" applyProtection="1">
      <alignment horizontal="center"/>
      <protection locked="0"/>
    </xf>
    <xf numFmtId="0" fontId="6" fillId="0" borderId="1" xfId="0" applyFont="1" applyFill="1" applyBorder="1" applyAlignment="1" applyProtection="1">
      <alignment horizontal="left" vertical="top" wrapText="1"/>
    </xf>
    <xf numFmtId="0" fontId="7" fillId="0" borderId="0" xfId="0" applyFont="1" applyBorder="1" applyAlignment="1">
      <alignment horizontal="left" vertical="top" wrapText="1"/>
    </xf>
    <xf numFmtId="0" fontId="4" fillId="4" borderId="17" xfId="0" applyFont="1" applyFill="1" applyBorder="1" applyProtection="1"/>
    <xf numFmtId="0" fontId="4" fillId="4" borderId="15" xfId="0" applyFont="1" applyFill="1" applyBorder="1" applyProtection="1"/>
    <xf numFmtId="0" fontId="6" fillId="0" borderId="15" xfId="0" applyFont="1" applyFill="1" applyBorder="1" applyAlignment="1" applyProtection="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7" fillId="0" borderId="7"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4" borderId="1"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0" xfId="0" applyFont="1" applyFill="1" applyBorder="1" applyAlignment="1" applyProtection="1">
      <alignment horizontal="left" vertical="top" wrapText="1"/>
    </xf>
    <xf numFmtId="0" fontId="5" fillId="4" borderId="7" xfId="0" applyFont="1" applyFill="1" applyBorder="1" applyAlignment="1" applyProtection="1">
      <alignment horizontal="left" vertical="top" wrapText="1"/>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22" fillId="2" borderId="2" xfId="0" applyFont="1" applyFill="1" applyBorder="1" applyAlignment="1" applyProtection="1">
      <alignment horizontal="center" vertical="top" wrapText="1"/>
    </xf>
    <xf numFmtId="0" fontId="1" fillId="0" borderId="3" xfId="0" applyFont="1" applyBorder="1" applyAlignment="1">
      <alignment horizontal="center" vertical="top" wrapText="1"/>
    </xf>
    <xf numFmtId="0" fontId="0" fillId="0" borderId="3" xfId="0" applyFont="1" applyBorder="1" applyAlignment="1">
      <alignment horizontal="center" vertical="top" wrapText="1"/>
    </xf>
    <xf numFmtId="0" fontId="0" fillId="0" borderId="5"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Border="1" applyAlignment="1">
      <alignment horizontal="center" vertical="top" wrapText="1"/>
    </xf>
    <xf numFmtId="0" fontId="0" fillId="0" borderId="0" xfId="0" applyFont="1" applyBorder="1" applyAlignment="1">
      <alignment horizontal="center" vertical="top" wrapText="1"/>
    </xf>
    <xf numFmtId="0" fontId="0" fillId="0" borderId="7" xfId="0" applyFont="1" applyBorder="1" applyAlignment="1">
      <alignment horizontal="center" vertical="top" wrapText="1"/>
    </xf>
    <xf numFmtId="0" fontId="2"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1" fillId="3" borderId="1" xfId="0" applyFont="1" applyFill="1" applyBorder="1" applyAlignment="1">
      <alignment horizontal="center" vertical="center" wrapText="1"/>
    </xf>
    <xf numFmtId="0" fontId="4" fillId="4" borderId="2" xfId="0" applyFont="1" applyFill="1" applyBorder="1" applyProtection="1"/>
    <xf numFmtId="0" fontId="4" fillId="4" borderId="3" xfId="0" applyFont="1" applyFill="1" applyBorder="1" applyProtection="1"/>
    <xf numFmtId="0" fontId="4" fillId="4" borderId="4" xfId="0" applyFont="1" applyFill="1" applyBorder="1" applyProtection="1"/>
    <xf numFmtId="0" fontId="4" fillId="4" borderId="5" xfId="0" applyFont="1" applyFill="1" applyBorder="1" applyProtection="1"/>
    <xf numFmtId="49" fontId="4" fillId="5" borderId="6" xfId="0" applyNumberFormat="1" applyFont="1" applyFill="1" applyBorder="1" applyAlignment="1" applyProtection="1">
      <alignment horizontal="left"/>
      <protection locked="0"/>
    </xf>
    <xf numFmtId="49" fontId="4" fillId="5" borderId="0" xfId="0" applyNumberFormat="1" applyFont="1" applyFill="1" applyBorder="1" applyAlignment="1" applyProtection="1">
      <alignment horizontal="left"/>
      <protection locked="0"/>
    </xf>
    <xf numFmtId="49" fontId="4" fillId="5" borderId="7" xfId="0" applyNumberFormat="1" applyFont="1" applyFill="1" applyBorder="1" applyAlignment="1" applyProtection="1">
      <alignment horizontal="left"/>
      <protection locked="0"/>
    </xf>
    <xf numFmtId="0" fontId="5" fillId="4" borderId="3" xfId="0" applyFont="1" applyFill="1" applyBorder="1" applyAlignment="1" applyProtection="1"/>
    <xf numFmtId="0" fontId="5" fillId="4" borderId="5" xfId="0" applyFont="1" applyFill="1" applyBorder="1" applyAlignment="1" applyProtection="1"/>
    <xf numFmtId="0" fontId="4" fillId="5" borderId="13" xfId="0" applyFont="1" applyFill="1" applyBorder="1" applyAlignment="1" applyProtection="1">
      <alignment horizontal="center"/>
      <protection locked="0"/>
    </xf>
    <xf numFmtId="0" fontId="4" fillId="5" borderId="11" xfId="0" applyFont="1" applyFill="1" applyBorder="1" applyAlignment="1" applyProtection="1">
      <alignment horizontal="center"/>
      <protection locked="0"/>
    </xf>
    <xf numFmtId="49" fontId="3" fillId="0" borderId="1" xfId="0" applyNumberFormat="1" applyFont="1" applyFill="1" applyBorder="1" applyAlignment="1" applyProtection="1">
      <alignment horizontal="left" vertical="top" wrapText="1"/>
    </xf>
    <xf numFmtId="49" fontId="3" fillId="0" borderId="0" xfId="0" applyNumberFormat="1" applyFont="1" applyFill="1" applyBorder="1" applyAlignment="1" applyProtection="1">
      <alignment horizontal="left" vertical="top" wrapText="1"/>
    </xf>
    <xf numFmtId="49" fontId="0" fillId="0" borderId="0"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0" fontId="6" fillId="0" borderId="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15" fillId="6" borderId="1" xfId="0" applyFont="1" applyFill="1" applyBorder="1" applyAlignment="1" applyProtection="1">
      <alignment horizontal="left" vertical="top" wrapText="1"/>
    </xf>
    <xf numFmtId="0" fontId="15" fillId="6" borderId="0" xfId="0" applyFont="1" applyFill="1" applyBorder="1" applyAlignment="1" applyProtection="1">
      <alignment horizontal="left" vertical="top" wrapText="1"/>
    </xf>
    <xf numFmtId="0" fontId="15" fillId="6" borderId="7" xfId="0" applyFont="1" applyFill="1" applyBorder="1" applyAlignment="1" applyProtection="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5" fillId="0" borderId="1" xfId="0" applyFont="1" applyBorder="1" applyAlignment="1" applyProtection="1">
      <alignment horizontal="left"/>
    </xf>
    <xf numFmtId="0" fontId="5" fillId="0" borderId="0" xfId="0" applyFont="1" applyBorder="1" applyAlignment="1" applyProtection="1">
      <alignment horizontal="left"/>
    </xf>
    <xf numFmtId="0" fontId="5" fillId="0" borderId="7" xfId="0" applyFont="1" applyBorder="1" applyAlignment="1" applyProtection="1">
      <alignment horizontal="left"/>
    </xf>
    <xf numFmtId="43" fontId="20" fillId="0" borderId="27" xfId="0" applyNumberFormat="1" applyFont="1" applyBorder="1" applyAlignment="1" applyProtection="1">
      <alignment wrapText="1"/>
    </xf>
    <xf numFmtId="0" fontId="29" fillId="0" borderId="0" xfId="0" applyFont="1" applyBorder="1" applyAlignment="1">
      <alignment wrapText="1"/>
    </xf>
    <xf numFmtId="0" fontId="29" fillId="0" borderId="19" xfId="0" applyFont="1" applyBorder="1" applyAlignment="1">
      <alignment wrapText="1"/>
    </xf>
    <xf numFmtId="43" fontId="5" fillId="0" borderId="20" xfId="0" applyNumberFormat="1" applyFont="1" applyBorder="1" applyAlignment="1" applyProtection="1">
      <alignment wrapText="1"/>
    </xf>
    <xf numFmtId="0" fontId="0" fillId="0" borderId="21" xfId="0" applyBorder="1" applyAlignment="1">
      <alignment wrapText="1"/>
    </xf>
    <xf numFmtId="164" fontId="4" fillId="0" borderId="15" xfId="0" applyNumberFormat="1" applyFont="1" applyFill="1" applyBorder="1" applyAlignment="1" applyProtection="1">
      <alignment wrapText="1"/>
    </xf>
    <xf numFmtId="0" fontId="5" fillId="0" borderId="9" xfId="0" applyFont="1" applyBorder="1" applyAlignment="1" applyProtection="1">
      <alignment wrapText="1"/>
    </xf>
    <xf numFmtId="0" fontId="14" fillId="0" borderId="0" xfId="0" applyFont="1" applyFill="1" applyBorder="1" applyAlignment="1" applyProtection="1">
      <alignment horizontal="center"/>
    </xf>
    <xf numFmtId="0" fontId="14" fillId="0" borderId="7" xfId="0" applyFont="1" applyFill="1" applyBorder="1" applyAlignment="1" applyProtection="1">
      <alignment horizontal="center"/>
    </xf>
    <xf numFmtId="0" fontId="14" fillId="0"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5" fillId="0" borderId="1" xfId="0"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13" fillId="4" borderId="2"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30" fillId="4" borderId="1" xfId="0" applyFont="1" applyFill="1" applyBorder="1" applyAlignment="1" applyProtection="1">
      <alignment vertical="top" wrapText="1"/>
    </xf>
    <xf numFmtId="0" fontId="30" fillId="4" borderId="0" xfId="0" applyFont="1" applyFill="1" applyBorder="1" applyAlignment="1" applyProtection="1">
      <alignment vertical="top" wrapText="1"/>
    </xf>
    <xf numFmtId="0" fontId="31" fillId="0" borderId="0" xfId="0" applyFont="1" applyBorder="1" applyAlignment="1">
      <alignment vertical="top" wrapText="1"/>
    </xf>
    <xf numFmtId="0" fontId="31" fillId="0" borderId="7" xfId="0" applyFont="1" applyBorder="1" applyAlignment="1">
      <alignment vertical="top" wrapText="1"/>
    </xf>
    <xf numFmtId="0" fontId="30" fillId="4" borderId="1" xfId="0" applyFont="1" applyFill="1" applyBorder="1" applyAlignment="1">
      <alignment vertical="top" wrapText="1"/>
    </xf>
    <xf numFmtId="0" fontId="30" fillId="4" borderId="0" xfId="0" applyFont="1" applyFill="1" applyBorder="1" applyAlignment="1">
      <alignment vertical="top" wrapText="1"/>
    </xf>
    <xf numFmtId="0" fontId="30" fillId="0" borderId="1" xfId="0" applyFont="1" applyBorder="1" applyAlignment="1">
      <alignment vertical="top" wrapText="1"/>
    </xf>
    <xf numFmtId="0" fontId="30" fillId="0" borderId="0" xfId="0" applyFont="1" applyBorder="1" applyAlignment="1">
      <alignment vertical="top" wrapText="1"/>
    </xf>
    <xf numFmtId="0" fontId="31" fillId="0" borderId="1" xfId="0" applyFont="1" applyBorder="1" applyAlignment="1">
      <alignment vertical="top" wrapText="1"/>
    </xf>
    <xf numFmtId="0" fontId="14" fillId="0" borderId="1"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7" xfId="0" applyFont="1" applyBorder="1" applyAlignment="1" applyProtection="1">
      <alignment horizontal="left" vertical="top" wrapText="1"/>
    </xf>
    <xf numFmtId="0" fontId="16" fillId="0" borderId="1"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7" xfId="0" applyFont="1" applyBorder="1" applyAlignment="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Protection="1"/>
    <xf numFmtId="0" fontId="5" fillId="0" borderId="0" xfId="0" applyFont="1" applyBorder="1" applyProtection="1"/>
    <xf numFmtId="0" fontId="5" fillId="0" borderId="7" xfId="0" applyFont="1" applyBorder="1" applyProtection="1"/>
    <xf numFmtId="0" fontId="5" fillId="0" borderId="1"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7" xfId="0" applyFont="1" applyBorder="1" applyAlignment="1" applyProtection="1">
      <alignment horizontal="left" vertical="top"/>
    </xf>
    <xf numFmtId="0" fontId="14" fillId="0" borderId="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4" fillId="5" borderId="8" xfId="0" applyFont="1" applyFill="1" applyBorder="1" applyAlignment="1" applyProtection="1">
      <alignment horizontal="center" vertical="top"/>
      <protection locked="0"/>
    </xf>
    <xf numFmtId="0" fontId="4" fillId="5" borderId="9" xfId="0" applyFont="1" applyFill="1" applyBorder="1" applyAlignment="1" applyProtection="1">
      <alignment horizontal="center" vertical="top"/>
      <protection locked="0"/>
    </xf>
    <xf numFmtId="0" fontId="20" fillId="0" borderId="0" xfId="0" applyFont="1" applyBorder="1" applyAlignment="1" applyProtection="1">
      <alignment horizontal="left"/>
    </xf>
    <xf numFmtId="0" fontId="20" fillId="0" borderId="11" xfId="0" applyFont="1" applyBorder="1" applyAlignment="1" applyProtection="1">
      <alignment horizontal="left"/>
    </xf>
    <xf numFmtId="0" fontId="12" fillId="0" borderId="6" xfId="0" applyFont="1" applyBorder="1" applyAlignment="1" applyProtection="1">
      <alignment wrapText="1"/>
    </xf>
    <xf numFmtId="0" fontId="4" fillId="0" borderId="11" xfId="0" applyFont="1" applyBorder="1" applyAlignment="1" applyProtection="1">
      <alignment horizontal="center"/>
    </xf>
    <xf numFmtId="43" fontId="27" fillId="0" borderId="25" xfId="0" applyNumberFormat="1" applyFont="1" applyBorder="1" applyAlignment="1" applyProtection="1">
      <alignment wrapText="1"/>
    </xf>
    <xf numFmtId="0" fontId="28" fillId="0" borderId="14" xfId="0" applyFont="1" applyBorder="1" applyAlignment="1">
      <alignment wrapText="1"/>
    </xf>
    <xf numFmtId="0" fontId="28" fillId="0" borderId="26" xfId="0" applyFont="1" applyBorder="1" applyAlignment="1">
      <alignment wrapText="1"/>
    </xf>
    <xf numFmtId="0" fontId="4" fillId="0" borderId="14" xfId="0" applyFont="1" applyBorder="1" applyAlignment="1" applyProtection="1">
      <alignment horizontal="center"/>
    </xf>
    <xf numFmtId="0" fontId="5" fillId="0" borderId="7" xfId="0" applyFont="1" applyBorder="1" applyAlignment="1" applyProtection="1">
      <alignment wrapText="1"/>
    </xf>
    <xf numFmtId="0" fontId="26" fillId="0" borderId="25" xfId="0" applyFont="1" applyBorder="1" applyAlignment="1" applyProtection="1">
      <alignment horizontal="center"/>
    </xf>
    <xf numFmtId="0" fontId="26" fillId="0" borderId="14" xfId="0" applyFont="1" applyBorder="1" applyAlignment="1" applyProtection="1">
      <alignment horizontal="center"/>
    </xf>
    <xf numFmtId="0" fontId="26" fillId="0" borderId="26" xfId="0" applyFont="1" applyBorder="1" applyAlignment="1" applyProtection="1">
      <alignment horizontal="center"/>
    </xf>
    <xf numFmtId="0" fontId="5" fillId="0" borderId="3" xfId="0" applyFont="1" applyBorder="1" applyAlignment="1" applyProtection="1">
      <alignment wrapText="1"/>
    </xf>
    <xf numFmtId="0" fontId="25" fillId="0" borderId="0" xfId="0" applyNumberFormat="1" applyFont="1" applyBorder="1" applyAlignment="1" applyProtection="1">
      <alignment wrapText="1"/>
    </xf>
    <xf numFmtId="0" fontId="25" fillId="0" borderId="7" xfId="0" applyNumberFormat="1" applyFont="1" applyBorder="1" applyAlignment="1" applyProtection="1">
      <alignment wrapText="1"/>
    </xf>
    <xf numFmtId="0" fontId="19" fillId="0" borderId="0" xfId="0" applyNumberFormat="1" applyFont="1" applyBorder="1" applyAlignment="1">
      <alignment wrapText="1"/>
    </xf>
    <xf numFmtId="0" fontId="19" fillId="0" borderId="7" xfId="0" applyNumberFormat="1" applyFont="1" applyBorder="1" applyAlignment="1">
      <alignment wrapText="1"/>
    </xf>
    <xf numFmtId="0" fontId="5" fillId="0" borderId="0" xfId="0" applyFont="1" applyBorder="1" applyAlignment="1" applyProtection="1">
      <alignment wrapText="1"/>
    </xf>
    <xf numFmtId="0" fontId="27" fillId="0" borderId="11" xfId="0" applyFont="1" applyBorder="1" applyAlignment="1" applyProtection="1">
      <alignment horizontal="center"/>
    </xf>
    <xf numFmtId="0" fontId="27" fillId="0" borderId="25"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26" xfId="0" applyFont="1" applyBorder="1" applyAlignment="1" applyProtection="1">
      <alignment horizontal="center" wrapText="1"/>
    </xf>
    <xf numFmtId="49" fontId="4" fillId="5" borderId="8" xfId="0" applyNumberFormat="1" applyFont="1" applyFill="1" applyBorder="1" applyAlignment="1" applyProtection="1">
      <alignment horizontal="center"/>
      <protection locked="0"/>
    </xf>
    <xf numFmtId="49" fontId="4" fillId="5" borderId="9" xfId="0" applyNumberFormat="1" applyFont="1" applyFill="1" applyBorder="1" applyAlignment="1" applyProtection="1">
      <alignment horizontal="center"/>
      <protection locked="0"/>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6" borderId="8"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11" fillId="6" borderId="10" xfId="0" applyFont="1" applyFill="1" applyBorder="1" applyAlignment="1" applyProtection="1">
      <alignment horizontal="center" vertical="center" wrapText="1"/>
    </xf>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159</xdr:row>
          <xdr:rowOff>68580</xdr:rowOff>
        </xdr:from>
        <xdr:to>
          <xdr:col>6</xdr:col>
          <xdr:colOff>0</xdr:colOff>
          <xdr:row>162</xdr:row>
          <xdr:rowOff>144780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6"/>
  <sheetViews>
    <sheetView tabSelected="1" view="pageLayout" zoomScale="125" zoomScaleNormal="209" zoomScaleSheetLayoutView="209" zoomScalePageLayoutView="125" workbookViewId="0">
      <selection activeCell="A13" sqref="A13:B13"/>
    </sheetView>
  </sheetViews>
  <sheetFormatPr defaultColWidth="8.77734375" defaultRowHeight="14.4" x14ac:dyDescent="0.3"/>
  <cols>
    <col min="10" max="11" width="8.77734375" customWidth="1"/>
  </cols>
  <sheetData>
    <row r="1" spans="1:11" x14ac:dyDescent="0.3">
      <c r="A1" s="182" t="s">
        <v>0</v>
      </c>
      <c r="B1" s="183"/>
      <c r="C1" s="183"/>
      <c r="D1" s="183"/>
      <c r="E1" s="183"/>
      <c r="F1" s="183"/>
      <c r="G1" s="183"/>
      <c r="H1" s="183"/>
      <c r="I1" s="183"/>
      <c r="J1" s="184"/>
      <c r="K1" s="185"/>
    </row>
    <row r="2" spans="1:11" x14ac:dyDescent="0.3">
      <c r="A2" s="186"/>
      <c r="B2" s="187"/>
      <c r="C2" s="187"/>
      <c r="D2" s="187"/>
      <c r="E2" s="187"/>
      <c r="F2" s="187"/>
      <c r="G2" s="187"/>
      <c r="H2" s="187"/>
      <c r="I2" s="187"/>
      <c r="J2" s="188"/>
      <c r="K2" s="189"/>
    </row>
    <row r="3" spans="1:11" x14ac:dyDescent="0.3">
      <c r="A3" s="186"/>
      <c r="B3" s="187"/>
      <c r="C3" s="187"/>
      <c r="D3" s="187"/>
      <c r="E3" s="187"/>
      <c r="F3" s="187"/>
      <c r="G3" s="187"/>
      <c r="H3" s="187"/>
      <c r="I3" s="187"/>
      <c r="J3" s="188"/>
      <c r="K3" s="189"/>
    </row>
    <row r="4" spans="1:11" x14ac:dyDescent="0.3">
      <c r="A4" s="190" t="s">
        <v>118</v>
      </c>
      <c r="B4" s="191"/>
      <c r="C4" s="191"/>
      <c r="D4" s="191"/>
      <c r="E4" s="191"/>
      <c r="F4" s="191"/>
      <c r="G4" s="191"/>
      <c r="H4" s="191"/>
      <c r="I4" s="191"/>
      <c r="J4" s="192"/>
      <c r="K4" s="193"/>
    </row>
    <row r="5" spans="1:11" x14ac:dyDescent="0.3">
      <c r="A5" s="194"/>
      <c r="B5" s="191"/>
      <c r="C5" s="191"/>
      <c r="D5" s="191"/>
      <c r="E5" s="191"/>
      <c r="F5" s="191"/>
      <c r="G5" s="191"/>
      <c r="H5" s="191"/>
      <c r="I5" s="191"/>
      <c r="J5" s="192"/>
      <c r="K5" s="193"/>
    </row>
    <row r="6" spans="1:11" x14ac:dyDescent="0.3">
      <c r="A6" s="206" t="s">
        <v>60</v>
      </c>
      <c r="B6" s="207"/>
      <c r="C6" s="207"/>
      <c r="D6" s="207"/>
      <c r="E6" s="207"/>
      <c r="F6" s="207"/>
      <c r="G6" s="207"/>
      <c r="H6" s="207"/>
      <c r="I6" s="207"/>
      <c r="J6" s="208"/>
      <c r="K6" s="209"/>
    </row>
    <row r="7" spans="1:11" x14ac:dyDescent="0.3">
      <c r="A7" s="206"/>
      <c r="B7" s="207"/>
      <c r="C7" s="207"/>
      <c r="D7" s="207"/>
      <c r="E7" s="207"/>
      <c r="F7" s="207"/>
      <c r="G7" s="207"/>
      <c r="H7" s="207"/>
      <c r="I7" s="207"/>
      <c r="J7" s="208"/>
      <c r="K7" s="209"/>
    </row>
    <row r="8" spans="1:11" x14ac:dyDescent="0.3">
      <c r="A8" s="206"/>
      <c r="B8" s="207"/>
      <c r="C8" s="207"/>
      <c r="D8" s="207"/>
      <c r="E8" s="207"/>
      <c r="F8" s="207"/>
      <c r="G8" s="207"/>
      <c r="H8" s="207"/>
      <c r="I8" s="207"/>
      <c r="J8" s="208"/>
      <c r="K8" s="209"/>
    </row>
    <row r="9" spans="1:11" x14ac:dyDescent="0.3">
      <c r="A9" s="206"/>
      <c r="B9" s="207"/>
      <c r="C9" s="207"/>
      <c r="D9" s="207"/>
      <c r="E9" s="207"/>
      <c r="F9" s="207"/>
      <c r="G9" s="207"/>
      <c r="H9" s="207"/>
      <c r="I9" s="207"/>
      <c r="J9" s="208"/>
      <c r="K9" s="209"/>
    </row>
    <row r="10" spans="1:11" ht="15" thickBot="1" x14ac:dyDescent="0.35">
      <c r="A10" s="210"/>
      <c r="B10" s="211"/>
      <c r="C10" s="211"/>
      <c r="D10" s="211"/>
      <c r="E10" s="211"/>
      <c r="F10" s="211"/>
      <c r="G10" s="211"/>
      <c r="H10" s="211"/>
      <c r="I10" s="211"/>
      <c r="J10" s="211"/>
      <c r="K10" s="212"/>
    </row>
    <row r="11" spans="1:11" x14ac:dyDescent="0.3">
      <c r="A11" s="195" t="s">
        <v>1</v>
      </c>
      <c r="B11" s="196"/>
      <c r="C11" s="197" t="s">
        <v>2</v>
      </c>
      <c r="D11" s="196"/>
      <c r="E11" s="196"/>
      <c r="F11" s="196"/>
      <c r="G11" s="196"/>
      <c r="H11" s="196"/>
      <c r="I11" s="196"/>
      <c r="J11" s="196"/>
      <c r="K11" s="198"/>
    </row>
    <row r="12" spans="1:11" x14ac:dyDescent="0.3">
      <c r="A12" s="176" t="s">
        <v>3</v>
      </c>
      <c r="B12" s="177"/>
      <c r="C12" s="180" t="s">
        <v>77</v>
      </c>
      <c r="D12" s="177"/>
      <c r="E12" s="177"/>
      <c r="F12" s="177"/>
      <c r="G12" s="177"/>
      <c r="H12" s="177"/>
      <c r="I12" s="177"/>
      <c r="J12" s="177"/>
      <c r="K12" s="181"/>
    </row>
    <row r="13" spans="1:11" x14ac:dyDescent="0.3">
      <c r="A13" s="164" t="s">
        <v>78</v>
      </c>
      <c r="B13" s="165"/>
      <c r="C13" s="199"/>
      <c r="D13" s="200"/>
      <c r="E13" s="200"/>
      <c r="F13" s="200"/>
      <c r="G13" s="200"/>
      <c r="H13" s="200"/>
      <c r="I13" s="200"/>
      <c r="J13" s="200"/>
      <c r="K13" s="201"/>
    </row>
    <row r="14" spans="1:11" x14ac:dyDescent="0.3">
      <c r="A14" s="166" t="s">
        <v>79</v>
      </c>
      <c r="B14" s="167"/>
      <c r="C14" s="167"/>
      <c r="D14" s="167"/>
      <c r="E14" s="167"/>
      <c r="F14" s="167"/>
      <c r="G14" s="167"/>
      <c r="H14" s="167"/>
      <c r="I14" s="167"/>
      <c r="J14" s="101"/>
      <c r="K14" s="102"/>
    </row>
    <row r="15" spans="1:11" x14ac:dyDescent="0.3">
      <c r="A15" s="168" t="s">
        <v>4</v>
      </c>
      <c r="B15" s="169"/>
      <c r="C15" s="170" t="s">
        <v>85</v>
      </c>
      <c r="D15" s="171"/>
      <c r="E15" s="171"/>
      <c r="F15" s="171"/>
      <c r="G15" s="171"/>
      <c r="H15" s="171"/>
      <c r="I15" s="171"/>
      <c r="J15" s="171"/>
      <c r="K15" s="172"/>
    </row>
    <row r="16" spans="1:11" x14ac:dyDescent="0.3">
      <c r="A16" s="176" t="s">
        <v>80</v>
      </c>
      <c r="B16" s="177"/>
      <c r="C16" s="167"/>
      <c r="D16" s="167"/>
      <c r="E16" s="167"/>
      <c r="F16" s="167"/>
      <c r="G16" s="167"/>
      <c r="H16" s="167"/>
      <c r="I16" s="167"/>
      <c r="J16" s="167"/>
      <c r="K16" s="173"/>
    </row>
    <row r="17" spans="1:11" ht="15" thickBot="1" x14ac:dyDescent="0.35">
      <c r="A17" s="204">
        <v>1</v>
      </c>
      <c r="B17" s="205"/>
      <c r="C17" s="174"/>
      <c r="D17" s="174"/>
      <c r="E17" s="174"/>
      <c r="F17" s="174"/>
      <c r="G17" s="174"/>
      <c r="H17" s="174"/>
      <c r="I17" s="174"/>
      <c r="J17" s="174"/>
      <c r="K17" s="175"/>
    </row>
    <row r="18" spans="1:11" x14ac:dyDescent="0.3">
      <c r="A18" s="195" t="s">
        <v>6</v>
      </c>
      <c r="B18" s="196"/>
      <c r="C18" s="202" t="s">
        <v>121</v>
      </c>
      <c r="D18" s="202"/>
      <c r="E18" s="202"/>
      <c r="F18" s="202"/>
      <c r="G18" s="202"/>
      <c r="H18" s="202"/>
      <c r="I18" s="202"/>
      <c r="J18" s="202"/>
      <c r="K18" s="203"/>
    </row>
    <row r="19" spans="1:11" ht="14.55" customHeight="1" x14ac:dyDescent="0.3">
      <c r="A19" s="90" t="s">
        <v>5</v>
      </c>
      <c r="B19" s="91"/>
      <c r="C19" s="160" t="s">
        <v>120</v>
      </c>
      <c r="D19" s="160"/>
      <c r="E19" s="160"/>
      <c r="F19" s="160"/>
      <c r="G19" s="160"/>
      <c r="H19" s="160"/>
      <c r="I19" s="160"/>
      <c r="J19" s="160"/>
      <c r="K19" s="161"/>
    </row>
    <row r="20" spans="1:11" x14ac:dyDescent="0.3">
      <c r="A20" s="90"/>
      <c r="B20" s="91"/>
      <c r="C20" s="162" t="s">
        <v>119</v>
      </c>
      <c r="D20" s="162"/>
      <c r="E20" s="162"/>
      <c r="F20" s="162"/>
      <c r="G20" s="162"/>
      <c r="H20" s="162"/>
      <c r="I20" s="162"/>
      <c r="J20" s="162"/>
      <c r="K20" s="163"/>
    </row>
    <row r="21" spans="1:11" x14ac:dyDescent="0.3">
      <c r="A21" s="164">
        <v>1</v>
      </c>
      <c r="B21" s="165"/>
      <c r="C21" s="178" t="s">
        <v>122</v>
      </c>
      <c r="D21" s="178"/>
      <c r="E21" s="178"/>
      <c r="F21" s="178"/>
      <c r="G21" s="178"/>
      <c r="H21" s="178"/>
      <c r="I21" s="178"/>
      <c r="J21" s="178"/>
      <c r="K21" s="179"/>
    </row>
    <row r="22" spans="1:11" ht="14.55" customHeight="1" x14ac:dyDescent="0.3">
      <c r="A22" s="1"/>
      <c r="B22" s="2"/>
      <c r="C22" s="178"/>
      <c r="D22" s="178"/>
      <c r="E22" s="178"/>
      <c r="F22" s="178"/>
      <c r="G22" s="178"/>
      <c r="H22" s="178"/>
      <c r="I22" s="178"/>
      <c r="J22" s="178"/>
      <c r="K22" s="179"/>
    </row>
    <row r="23" spans="1:11" ht="14.55" customHeight="1" thickBot="1" x14ac:dyDescent="0.35">
      <c r="A23" s="166" t="s">
        <v>84</v>
      </c>
      <c r="B23" s="167"/>
      <c r="C23" s="167"/>
      <c r="D23" s="167"/>
      <c r="E23" s="167"/>
      <c r="F23" s="167"/>
      <c r="G23" s="167"/>
      <c r="H23" s="167"/>
      <c r="I23" s="167"/>
      <c r="J23" s="125"/>
      <c r="K23" s="126"/>
    </row>
    <row r="24" spans="1:11" x14ac:dyDescent="0.3">
      <c r="A24" s="142" t="s">
        <v>8</v>
      </c>
      <c r="B24" s="143"/>
      <c r="C24" s="143"/>
      <c r="D24" s="144" t="s">
        <v>61</v>
      </c>
      <c r="E24" s="144"/>
      <c r="F24" s="144"/>
      <c r="G24" s="144"/>
      <c r="H24" s="144"/>
      <c r="I24" s="144"/>
      <c r="J24" s="145"/>
      <c r="K24" s="146"/>
    </row>
    <row r="25" spans="1:11" x14ac:dyDescent="0.3">
      <c r="A25" s="90" t="s">
        <v>7</v>
      </c>
      <c r="B25" s="91"/>
      <c r="C25" s="91"/>
      <c r="D25" s="147"/>
      <c r="E25" s="147"/>
      <c r="F25" s="147"/>
      <c r="G25" s="147"/>
      <c r="H25" s="147"/>
      <c r="I25" s="147"/>
      <c r="J25" s="147"/>
      <c r="K25" s="148"/>
    </row>
    <row r="26" spans="1:11" x14ac:dyDescent="0.3">
      <c r="A26" s="90"/>
      <c r="B26" s="91"/>
      <c r="C26" s="91"/>
      <c r="D26" s="147"/>
      <c r="E26" s="147"/>
      <c r="F26" s="147"/>
      <c r="G26" s="147"/>
      <c r="H26" s="147"/>
      <c r="I26" s="147"/>
      <c r="J26" s="147"/>
      <c r="K26" s="148"/>
    </row>
    <row r="27" spans="1:11" ht="15" thickBot="1" x14ac:dyDescent="0.35">
      <c r="A27" s="140">
        <v>1</v>
      </c>
      <c r="B27" s="141"/>
      <c r="C27" s="141"/>
      <c r="D27" s="149"/>
      <c r="E27" s="149"/>
      <c r="F27" s="149"/>
      <c r="G27" s="149"/>
      <c r="H27" s="149"/>
      <c r="I27" s="149"/>
      <c r="J27" s="149"/>
      <c r="K27" s="150"/>
    </row>
    <row r="28" spans="1:11" ht="14.55" customHeight="1" x14ac:dyDescent="0.3">
      <c r="A28" s="136" t="s">
        <v>12</v>
      </c>
      <c r="B28" s="137"/>
      <c r="C28" s="137"/>
      <c r="D28" s="144" t="s">
        <v>126</v>
      </c>
      <c r="E28" s="144"/>
      <c r="F28" s="144"/>
      <c r="G28" s="144"/>
      <c r="H28" s="144"/>
      <c r="I28" s="144"/>
      <c r="J28" s="144"/>
      <c r="K28" s="151"/>
    </row>
    <row r="29" spans="1:11" x14ac:dyDescent="0.3">
      <c r="A29" s="90" t="s">
        <v>9</v>
      </c>
      <c r="B29" s="91"/>
      <c r="C29" s="91"/>
      <c r="D29" s="152"/>
      <c r="E29" s="152"/>
      <c r="F29" s="152"/>
      <c r="G29" s="152"/>
      <c r="H29" s="152"/>
      <c r="I29" s="152"/>
      <c r="J29" s="152"/>
      <c r="K29" s="153"/>
    </row>
    <row r="30" spans="1:11" ht="15" thickBot="1" x14ac:dyDescent="0.35">
      <c r="A30" s="140">
        <v>1</v>
      </c>
      <c r="B30" s="141"/>
      <c r="C30" s="141"/>
      <c r="D30" s="154"/>
      <c r="E30" s="154"/>
      <c r="F30" s="154"/>
      <c r="G30" s="154"/>
      <c r="H30" s="154"/>
      <c r="I30" s="154"/>
      <c r="J30" s="154"/>
      <c r="K30" s="155"/>
    </row>
    <row r="31" spans="1:11" ht="14.55" customHeight="1" x14ac:dyDescent="0.3">
      <c r="A31" s="136" t="s">
        <v>14</v>
      </c>
      <c r="B31" s="137"/>
      <c r="C31" s="137"/>
      <c r="D31" s="144" t="s">
        <v>125</v>
      </c>
      <c r="E31" s="144"/>
      <c r="F31" s="144"/>
      <c r="G31" s="144"/>
      <c r="H31" s="144"/>
      <c r="I31" s="144"/>
      <c r="J31" s="123"/>
      <c r="K31" s="124"/>
    </row>
    <row r="32" spans="1:11" ht="14.55" customHeight="1" x14ac:dyDescent="0.3">
      <c r="A32" s="90" t="s">
        <v>10</v>
      </c>
      <c r="B32" s="91"/>
      <c r="C32" s="91"/>
      <c r="D32" s="147"/>
      <c r="E32" s="147"/>
      <c r="F32" s="147"/>
      <c r="G32" s="147"/>
      <c r="H32" s="147"/>
      <c r="I32" s="147"/>
      <c r="J32" s="125"/>
      <c r="K32" s="126"/>
    </row>
    <row r="33" spans="1:11" ht="15" thickBot="1" x14ac:dyDescent="0.35">
      <c r="A33" s="140">
        <v>1</v>
      </c>
      <c r="B33" s="141"/>
      <c r="C33" s="141"/>
      <c r="D33" s="149"/>
      <c r="E33" s="149"/>
      <c r="F33" s="149"/>
      <c r="G33" s="149"/>
      <c r="H33" s="149"/>
      <c r="I33" s="149"/>
      <c r="J33" s="134"/>
      <c r="K33" s="135"/>
    </row>
    <row r="34" spans="1:11" ht="14.55" customHeight="1" x14ac:dyDescent="0.3">
      <c r="A34" s="136" t="s">
        <v>15</v>
      </c>
      <c r="B34" s="137"/>
      <c r="C34" s="137"/>
      <c r="D34" s="138" t="s">
        <v>64</v>
      </c>
      <c r="E34" s="138"/>
      <c r="F34" s="138"/>
      <c r="G34" s="138"/>
      <c r="H34" s="138"/>
      <c r="I34" s="138"/>
      <c r="J34" s="123"/>
      <c r="K34" s="124"/>
    </row>
    <row r="35" spans="1:11" x14ac:dyDescent="0.3">
      <c r="A35" s="90" t="s">
        <v>11</v>
      </c>
      <c r="B35" s="91"/>
      <c r="C35" s="91"/>
      <c r="D35" s="93"/>
      <c r="E35" s="93"/>
      <c r="F35" s="93"/>
      <c r="G35" s="93"/>
      <c r="H35" s="93"/>
      <c r="I35" s="93"/>
      <c r="J35" s="125"/>
      <c r="K35" s="126"/>
    </row>
    <row r="36" spans="1:11" ht="15" thickBot="1" x14ac:dyDescent="0.35">
      <c r="A36" s="140">
        <v>1</v>
      </c>
      <c r="B36" s="141"/>
      <c r="C36" s="141"/>
      <c r="D36" s="139"/>
      <c r="E36" s="139"/>
      <c r="F36" s="139"/>
      <c r="G36" s="139"/>
      <c r="H36" s="139"/>
      <c r="I36" s="139"/>
      <c r="J36" s="134"/>
      <c r="K36" s="135"/>
    </row>
    <row r="37" spans="1:11" ht="14.4" customHeight="1" x14ac:dyDescent="0.3">
      <c r="A37" s="136" t="s">
        <v>62</v>
      </c>
      <c r="B37" s="137"/>
      <c r="C37" s="137"/>
      <c r="D37" s="144" t="s">
        <v>88</v>
      </c>
      <c r="E37" s="144"/>
      <c r="F37" s="144"/>
      <c r="G37" s="144"/>
      <c r="H37" s="144"/>
      <c r="I37" s="144"/>
      <c r="J37" s="123"/>
      <c r="K37" s="124"/>
    </row>
    <row r="38" spans="1:11" x14ac:dyDescent="0.3">
      <c r="A38" s="90" t="s">
        <v>13</v>
      </c>
      <c r="B38" s="91"/>
      <c r="C38" s="91"/>
      <c r="D38" s="152"/>
      <c r="E38" s="152"/>
      <c r="F38" s="152"/>
      <c r="G38" s="152"/>
      <c r="H38" s="152"/>
      <c r="I38" s="152"/>
      <c r="J38" s="125"/>
      <c r="K38" s="126"/>
    </row>
    <row r="39" spans="1:11" x14ac:dyDescent="0.3">
      <c r="A39" s="90"/>
      <c r="B39" s="91"/>
      <c r="C39" s="91"/>
      <c r="D39" s="152"/>
      <c r="E39" s="152"/>
      <c r="F39" s="152"/>
      <c r="G39" s="152"/>
      <c r="H39" s="152"/>
      <c r="I39" s="152"/>
      <c r="J39" s="125"/>
      <c r="K39" s="126"/>
    </row>
    <row r="40" spans="1:11" ht="15" thickBot="1" x14ac:dyDescent="0.35">
      <c r="A40" s="140">
        <v>1</v>
      </c>
      <c r="B40" s="141"/>
      <c r="C40" s="141"/>
      <c r="D40" s="154"/>
      <c r="E40" s="154"/>
      <c r="F40" s="154"/>
      <c r="G40" s="154"/>
      <c r="H40" s="154"/>
      <c r="I40" s="154"/>
      <c r="J40" s="134"/>
      <c r="K40" s="135"/>
    </row>
    <row r="41" spans="1:11" ht="14.4" customHeight="1" x14ac:dyDescent="0.3">
      <c r="A41" s="136" t="s">
        <v>63</v>
      </c>
      <c r="B41" s="137"/>
      <c r="C41" s="137"/>
      <c r="D41" s="122" t="s">
        <v>86</v>
      </c>
      <c r="E41" s="122"/>
      <c r="F41" s="122"/>
      <c r="G41" s="122"/>
      <c r="H41" s="122"/>
      <c r="I41" s="122"/>
      <c r="J41" s="123"/>
      <c r="K41" s="124"/>
    </row>
    <row r="42" spans="1:11" x14ac:dyDescent="0.3">
      <c r="A42" s="90" t="s">
        <v>87</v>
      </c>
      <c r="B42" s="91"/>
      <c r="C42" s="91"/>
      <c r="D42" s="213"/>
      <c r="E42" s="213"/>
      <c r="F42" s="213"/>
      <c r="G42" s="213"/>
      <c r="H42" s="213"/>
      <c r="I42" s="213"/>
      <c r="J42" s="125"/>
      <c r="K42" s="126"/>
    </row>
    <row r="43" spans="1:11" x14ac:dyDescent="0.3">
      <c r="A43" s="92"/>
      <c r="B43" s="93"/>
      <c r="C43" s="93"/>
      <c r="D43" s="213"/>
      <c r="E43" s="213"/>
      <c r="F43" s="213"/>
      <c r="G43" s="213"/>
      <c r="H43" s="213"/>
      <c r="I43" s="213"/>
      <c r="J43" s="125"/>
      <c r="K43" s="126"/>
    </row>
    <row r="44" spans="1:11" ht="15" thickBot="1" x14ac:dyDescent="0.35">
      <c r="A44" s="270">
        <v>1</v>
      </c>
      <c r="B44" s="271"/>
      <c r="C44" s="271"/>
      <c r="D44" s="214"/>
      <c r="E44" s="214"/>
      <c r="F44" s="214"/>
      <c r="G44" s="214"/>
      <c r="H44" s="214"/>
      <c r="I44" s="214"/>
      <c r="J44" s="134"/>
      <c r="K44" s="135"/>
    </row>
    <row r="45" spans="1:11" x14ac:dyDescent="0.3">
      <c r="A45" s="136" t="s">
        <v>81</v>
      </c>
      <c r="B45" s="137"/>
      <c r="C45" s="137"/>
      <c r="D45" s="144" t="s">
        <v>71</v>
      </c>
      <c r="E45" s="144"/>
      <c r="F45" s="144"/>
      <c r="G45" s="144"/>
      <c r="H45" s="144"/>
      <c r="I45" s="144"/>
      <c r="J45" s="156"/>
      <c r="K45" s="157"/>
    </row>
    <row r="46" spans="1:11" ht="14.4" customHeight="1" x14ac:dyDescent="0.3">
      <c r="A46" s="90" t="s">
        <v>89</v>
      </c>
      <c r="B46" s="91"/>
      <c r="C46" s="91"/>
      <c r="D46" s="152"/>
      <c r="E46" s="152"/>
      <c r="F46" s="152"/>
      <c r="G46" s="152"/>
      <c r="H46" s="152"/>
      <c r="I46" s="152"/>
      <c r="J46" s="93"/>
      <c r="K46" s="158"/>
    </row>
    <row r="47" spans="1:11" x14ac:dyDescent="0.3">
      <c r="A47" s="90"/>
      <c r="B47" s="91"/>
      <c r="C47" s="91"/>
      <c r="D47" s="152"/>
      <c r="E47" s="152"/>
      <c r="F47" s="152"/>
      <c r="G47" s="152"/>
      <c r="H47" s="152"/>
      <c r="I47" s="152"/>
      <c r="J47" s="93"/>
      <c r="K47" s="158"/>
    </row>
    <row r="48" spans="1:11" ht="15" thickBot="1" x14ac:dyDescent="0.35">
      <c r="A48" s="140">
        <v>1</v>
      </c>
      <c r="B48" s="141"/>
      <c r="C48" s="141"/>
      <c r="D48" s="154"/>
      <c r="E48" s="154"/>
      <c r="F48" s="154"/>
      <c r="G48" s="154"/>
      <c r="H48" s="154"/>
      <c r="I48" s="154" t="s">
        <v>16</v>
      </c>
      <c r="J48" s="139"/>
      <c r="K48" s="159"/>
    </row>
    <row r="49" spans="1:11" x14ac:dyDescent="0.3">
      <c r="A49" s="136" t="s">
        <v>83</v>
      </c>
      <c r="B49" s="137"/>
      <c r="C49" s="137"/>
      <c r="D49" s="144" t="s">
        <v>115</v>
      </c>
      <c r="E49" s="144"/>
      <c r="F49" s="144"/>
      <c r="G49" s="144"/>
      <c r="H49" s="144"/>
      <c r="I49" s="144"/>
      <c r="J49" s="145"/>
      <c r="K49" s="146"/>
    </row>
    <row r="50" spans="1:11" x14ac:dyDescent="0.3">
      <c r="A50" s="90" t="s">
        <v>82</v>
      </c>
      <c r="B50" s="91"/>
      <c r="C50" s="91"/>
      <c r="D50" s="152"/>
      <c r="E50" s="152"/>
      <c r="F50" s="152"/>
      <c r="G50" s="152"/>
      <c r="H50" s="152"/>
      <c r="I50" s="152"/>
      <c r="J50" s="147"/>
      <c r="K50" s="148"/>
    </row>
    <row r="51" spans="1:11" ht="14.4" customHeight="1" x14ac:dyDescent="0.3">
      <c r="A51" s="90"/>
      <c r="B51" s="91"/>
      <c r="C51" s="91"/>
      <c r="D51" s="152"/>
      <c r="E51" s="152"/>
      <c r="F51" s="152"/>
      <c r="G51" s="152"/>
      <c r="H51" s="152"/>
      <c r="I51" s="152"/>
      <c r="J51" s="147"/>
      <c r="K51" s="148"/>
    </row>
    <row r="52" spans="1:11" ht="15" thickBot="1" x14ac:dyDescent="0.35">
      <c r="A52" s="294"/>
      <c r="B52" s="295"/>
      <c r="C52" s="295"/>
      <c r="D52" s="154"/>
      <c r="E52" s="154"/>
      <c r="F52" s="154"/>
      <c r="G52" s="154"/>
      <c r="H52" s="154"/>
      <c r="I52" s="154" t="s">
        <v>16</v>
      </c>
      <c r="J52" s="149"/>
      <c r="K52" s="150"/>
    </row>
    <row r="53" spans="1:11" ht="15" thickBot="1" x14ac:dyDescent="0.35">
      <c r="K53" s="57"/>
    </row>
    <row r="54" spans="1:11" x14ac:dyDescent="0.3">
      <c r="A54" s="5" t="s">
        <v>17</v>
      </c>
      <c r="B54" s="122" t="s">
        <v>18</v>
      </c>
      <c r="C54" s="122"/>
      <c r="D54" s="122"/>
      <c r="E54" s="122"/>
      <c r="F54" s="122"/>
      <c r="G54" s="122"/>
      <c r="H54" s="122"/>
      <c r="I54" s="122"/>
      <c r="J54" s="123"/>
      <c r="K54" s="124"/>
    </row>
    <row r="55" spans="1:11" x14ac:dyDescent="0.3">
      <c r="A55" s="6"/>
      <c r="B55" s="88"/>
      <c r="C55" s="88"/>
      <c r="D55" s="88"/>
      <c r="E55" s="88"/>
      <c r="F55" s="88"/>
      <c r="G55" s="88"/>
      <c r="H55" s="88"/>
      <c r="I55" s="88"/>
      <c r="J55" s="125"/>
      <c r="K55" s="126"/>
    </row>
    <row r="56" spans="1:11" x14ac:dyDescent="0.3">
      <c r="A56" s="6"/>
      <c r="B56" s="88"/>
      <c r="C56" s="88"/>
      <c r="D56" s="88"/>
      <c r="E56" s="88"/>
      <c r="F56" s="88"/>
      <c r="G56" s="88"/>
      <c r="H56" s="88"/>
      <c r="I56" s="88"/>
      <c r="J56" s="125"/>
      <c r="K56" s="126"/>
    </row>
    <row r="57" spans="1:11" x14ac:dyDescent="0.3">
      <c r="A57" s="7"/>
      <c r="B57" s="127" t="s">
        <v>19</v>
      </c>
      <c r="C57" s="127"/>
      <c r="D57" s="127"/>
      <c r="E57" s="127"/>
      <c r="F57" s="127"/>
      <c r="G57" s="127"/>
      <c r="H57" s="127"/>
      <c r="I57" s="127"/>
      <c r="J57" s="128"/>
      <c r="K57" s="129"/>
    </row>
    <row r="58" spans="1:11" x14ac:dyDescent="0.3">
      <c r="A58" s="7"/>
      <c r="B58" s="88"/>
      <c r="C58" s="88"/>
      <c r="D58" s="88"/>
      <c r="E58" s="88"/>
      <c r="F58" s="88"/>
      <c r="G58" s="88"/>
      <c r="H58" s="88"/>
      <c r="I58" s="88"/>
      <c r="J58" s="125"/>
      <c r="K58" s="126"/>
    </row>
    <row r="59" spans="1:11" x14ac:dyDescent="0.3">
      <c r="A59" s="7"/>
      <c r="B59" s="88"/>
      <c r="C59" s="88"/>
      <c r="D59" s="88"/>
      <c r="E59" s="88"/>
      <c r="F59" s="88"/>
      <c r="G59" s="88"/>
      <c r="H59" s="88"/>
      <c r="I59" s="88"/>
      <c r="J59" s="125"/>
      <c r="K59" s="126"/>
    </row>
    <row r="60" spans="1:11" x14ac:dyDescent="0.3">
      <c r="A60" s="7"/>
      <c r="B60" s="127" t="s">
        <v>20</v>
      </c>
      <c r="C60" s="127"/>
      <c r="D60" s="127"/>
      <c r="E60" s="127"/>
      <c r="F60" s="127"/>
      <c r="G60" s="127"/>
      <c r="H60" s="127"/>
      <c r="I60" s="127"/>
      <c r="J60" s="128"/>
      <c r="K60" s="129"/>
    </row>
    <row r="61" spans="1:11" x14ac:dyDescent="0.3">
      <c r="A61" s="7"/>
      <c r="B61" s="88"/>
      <c r="C61" s="88"/>
      <c r="D61" s="88"/>
      <c r="E61" s="88"/>
      <c r="F61" s="88"/>
      <c r="G61" s="88"/>
      <c r="H61" s="88"/>
      <c r="I61" s="88"/>
      <c r="J61" s="125"/>
      <c r="K61" s="126"/>
    </row>
    <row r="62" spans="1:11" x14ac:dyDescent="0.3">
      <c r="A62" s="7"/>
      <c r="B62" s="88"/>
      <c r="C62" s="88"/>
      <c r="D62" s="88"/>
      <c r="E62" s="88"/>
      <c r="F62" s="88"/>
      <c r="G62" s="88"/>
      <c r="H62" s="88"/>
      <c r="I62" s="88"/>
      <c r="J62" s="125"/>
      <c r="K62" s="126"/>
    </row>
    <row r="63" spans="1:11" x14ac:dyDescent="0.3">
      <c r="A63" s="7"/>
      <c r="B63" s="130"/>
      <c r="C63" s="130"/>
      <c r="D63" s="130"/>
      <c r="E63" s="130"/>
      <c r="F63" s="130"/>
      <c r="G63" s="130"/>
      <c r="H63" s="130"/>
      <c r="I63" s="130"/>
      <c r="J63" s="130"/>
      <c r="K63" s="131"/>
    </row>
    <row r="64" spans="1:11" x14ac:dyDescent="0.3">
      <c r="A64" s="7"/>
      <c r="B64" s="132" t="s">
        <v>90</v>
      </c>
      <c r="C64" s="132"/>
      <c r="D64" s="132"/>
      <c r="E64" s="132"/>
      <c r="F64" s="132"/>
      <c r="G64" s="132"/>
      <c r="H64" s="132"/>
      <c r="I64" s="132"/>
      <c r="J64" s="125"/>
      <c r="K64" s="126"/>
    </row>
    <row r="65" spans="1:11" ht="15" thickBot="1" x14ac:dyDescent="0.35">
      <c r="A65" s="8"/>
      <c r="B65" s="133"/>
      <c r="C65" s="133"/>
      <c r="D65" s="133"/>
      <c r="E65" s="133"/>
      <c r="F65" s="133"/>
      <c r="G65" s="133"/>
      <c r="H65" s="133"/>
      <c r="I65" s="133"/>
      <c r="J65" s="134"/>
      <c r="K65" s="135"/>
    </row>
    <row r="66" spans="1:11" x14ac:dyDescent="0.3">
      <c r="A66" s="75"/>
      <c r="B66" s="77"/>
      <c r="C66" s="77"/>
      <c r="D66" s="77"/>
      <c r="E66" s="77"/>
      <c r="F66" s="77"/>
      <c r="G66" s="77"/>
      <c r="H66" s="77"/>
      <c r="I66" s="77"/>
      <c r="J66" s="76"/>
      <c r="K66" s="75"/>
    </row>
    <row r="67" spans="1:11" ht="15" thickBot="1" x14ac:dyDescent="0.35">
      <c r="B67" s="77"/>
      <c r="C67" s="77"/>
      <c r="D67" s="77"/>
      <c r="E67" s="77"/>
      <c r="F67" s="77"/>
      <c r="G67" s="77"/>
      <c r="H67" s="77"/>
      <c r="I67" s="77"/>
      <c r="J67" s="76"/>
    </row>
    <row r="68" spans="1:11" ht="14.4" customHeight="1" x14ac:dyDescent="0.3">
      <c r="A68" s="296" t="s">
        <v>21</v>
      </c>
      <c r="B68" s="297"/>
      <c r="C68" s="297"/>
      <c r="D68" s="297"/>
      <c r="E68" s="297"/>
      <c r="F68" s="297"/>
      <c r="G68" s="297"/>
      <c r="H68" s="297"/>
      <c r="I68" s="297"/>
      <c r="J68" s="297"/>
      <c r="K68" s="298"/>
    </row>
    <row r="69" spans="1:11" ht="15" customHeight="1" thickBot="1" x14ac:dyDescent="0.35">
      <c r="A69" s="299"/>
      <c r="B69" s="300"/>
      <c r="C69" s="300"/>
      <c r="D69" s="300"/>
      <c r="E69" s="300"/>
      <c r="F69" s="300"/>
      <c r="G69" s="300"/>
      <c r="H69" s="300"/>
      <c r="I69" s="300"/>
      <c r="J69" s="300"/>
      <c r="K69" s="301"/>
    </row>
    <row r="70" spans="1:11" x14ac:dyDescent="0.3">
      <c r="A70" s="9" t="s">
        <v>22</v>
      </c>
      <c r="B70" s="10"/>
      <c r="C70" s="10"/>
      <c r="D70" s="11" t="str">
        <f>+A13</f>
        <v>0000/00</v>
      </c>
      <c r="E70" s="10"/>
      <c r="F70" s="10"/>
      <c r="G70" s="10"/>
      <c r="H70" s="10"/>
      <c r="I70" s="284"/>
      <c r="J70" s="123"/>
      <c r="K70" s="124"/>
    </row>
    <row r="71" spans="1:11" ht="14.4" customHeight="1" x14ac:dyDescent="0.3">
      <c r="A71" s="12" t="str">
        <f>IF(A17=1, "imputato ","parte civile ")</f>
        <v xml:space="preserve">imputato </v>
      </c>
      <c r="B71" s="58"/>
      <c r="C71" s="58"/>
      <c r="D71" s="285" t="str">
        <f>CONCATENATE(C13," ")</f>
        <v xml:space="preserve"> </v>
      </c>
      <c r="E71" s="285"/>
      <c r="F71" s="285"/>
      <c r="G71" s="285"/>
      <c r="H71" s="285"/>
      <c r="I71" s="286"/>
      <c r="J71" s="287"/>
      <c r="K71" s="288"/>
    </row>
    <row r="72" spans="1:11" x14ac:dyDescent="0.3">
      <c r="A72" s="14"/>
      <c r="B72" s="15"/>
      <c r="C72" s="15"/>
      <c r="D72" s="15"/>
      <c r="E72" s="15"/>
      <c r="F72" s="15"/>
      <c r="G72" s="15"/>
      <c r="H72" s="15"/>
      <c r="I72" s="289"/>
      <c r="J72" s="125"/>
      <c r="K72" s="126"/>
    </row>
    <row r="73" spans="1:11" ht="14.4" customHeight="1" x14ac:dyDescent="0.3">
      <c r="A73" s="73" t="s">
        <v>23</v>
      </c>
      <c r="B73" s="290" t="s">
        <v>24</v>
      </c>
      <c r="C73" s="290"/>
      <c r="D73" s="290"/>
      <c r="E73" s="290"/>
      <c r="F73" s="290"/>
      <c r="G73" s="74" t="s">
        <v>25</v>
      </c>
      <c r="H73" s="74" t="s">
        <v>26</v>
      </c>
      <c r="I73" s="291" t="s">
        <v>27</v>
      </c>
      <c r="J73" s="292"/>
      <c r="K73" s="293"/>
    </row>
    <row r="74" spans="1:11" x14ac:dyDescent="0.3">
      <c r="A74" s="18">
        <v>1</v>
      </c>
      <c r="B74" s="118" t="s">
        <v>28</v>
      </c>
      <c r="C74" s="118"/>
      <c r="D74" s="118"/>
      <c r="E74" s="118"/>
      <c r="F74" s="118"/>
      <c r="G74" s="71">
        <f>LOOKUP(A21,{1,2,3,4},{600,600,600,600})</f>
        <v>600</v>
      </c>
      <c r="H74" s="64"/>
      <c r="I74" s="119"/>
      <c r="J74" s="120"/>
      <c r="K74" s="121"/>
    </row>
    <row r="75" spans="1:11" x14ac:dyDescent="0.3">
      <c r="A75" s="18">
        <v>2</v>
      </c>
      <c r="B75" s="272" t="s">
        <v>29</v>
      </c>
      <c r="C75" s="272"/>
      <c r="D75" s="272"/>
      <c r="E75" s="272"/>
      <c r="F75" s="272"/>
      <c r="G75" s="71">
        <f>LOOKUP(A21,{1,2,3,4},{0,0,0,360})</f>
        <v>0</v>
      </c>
      <c r="H75" s="64"/>
      <c r="I75" s="119"/>
      <c r="J75" s="120"/>
      <c r="K75" s="121"/>
    </row>
    <row r="76" spans="1:11" x14ac:dyDescent="0.3">
      <c r="A76" s="18">
        <v>3</v>
      </c>
      <c r="B76" s="272" t="s">
        <v>30</v>
      </c>
      <c r="C76" s="272"/>
      <c r="D76" s="272"/>
      <c r="E76" s="272"/>
      <c r="F76" s="272"/>
      <c r="G76" s="71">
        <f>LOOKUP(A21,{1,2,3,4},{0,500,0,0})</f>
        <v>0</v>
      </c>
      <c r="H76" s="64"/>
      <c r="I76" s="119"/>
      <c r="J76" s="120"/>
      <c r="K76" s="121"/>
    </row>
    <row r="77" spans="1:11" x14ac:dyDescent="0.3">
      <c r="A77" s="17">
        <v>4</v>
      </c>
      <c r="B77" s="273" t="s">
        <v>93</v>
      </c>
      <c r="C77" s="273"/>
      <c r="D77" s="273"/>
      <c r="E77" s="273"/>
      <c r="F77" s="273"/>
      <c r="G77" s="72">
        <f>LOOKUP(A21,{1,2,3,4},{0,0,875,875})</f>
        <v>0</v>
      </c>
      <c r="H77" s="65"/>
      <c r="I77" s="274"/>
      <c r="J77" s="120"/>
      <c r="K77" s="121"/>
    </row>
    <row r="78" spans="1:11" x14ac:dyDescent="0.3">
      <c r="A78" s="19"/>
      <c r="B78" s="275" t="s">
        <v>31</v>
      </c>
      <c r="C78" s="275"/>
      <c r="D78" s="275"/>
      <c r="E78" s="275"/>
      <c r="F78" s="275"/>
      <c r="G78" s="63">
        <f>SUM(G74:G77)</f>
        <v>600</v>
      </c>
      <c r="H78" s="63">
        <f>-G78/3</f>
        <v>-200</v>
      </c>
      <c r="I78" s="276">
        <f>+G78+H78</f>
        <v>400</v>
      </c>
      <c r="J78" s="277"/>
      <c r="K78" s="278"/>
    </row>
    <row r="79" spans="1:11" x14ac:dyDescent="0.3">
      <c r="A79" s="50" t="s">
        <v>16</v>
      </c>
      <c r="B79" s="21"/>
      <c r="C79" s="21"/>
      <c r="D79" s="21"/>
      <c r="E79" s="21"/>
      <c r="F79" s="21"/>
      <c r="G79" s="21"/>
      <c r="H79" s="51"/>
      <c r="I79" s="280"/>
      <c r="J79" s="125"/>
      <c r="K79" s="126"/>
    </row>
    <row r="80" spans="1:11" ht="14.4" customHeight="1" x14ac:dyDescent="0.3">
      <c r="A80" s="19"/>
      <c r="B80" s="279" t="s">
        <v>32</v>
      </c>
      <c r="C80" s="279"/>
      <c r="D80" s="279"/>
      <c r="E80" s="279"/>
      <c r="F80" s="279"/>
      <c r="G80" s="70" t="s">
        <v>66</v>
      </c>
      <c r="H80" s="60"/>
      <c r="I80" s="281" t="s">
        <v>33</v>
      </c>
      <c r="J80" s="282"/>
      <c r="K80" s="283"/>
    </row>
    <row r="81" spans="1:11" x14ac:dyDescent="0.3">
      <c r="A81" s="18">
        <v>5</v>
      </c>
      <c r="B81" s="61" t="s">
        <v>34</v>
      </c>
      <c r="C81" s="61"/>
      <c r="D81" s="61"/>
      <c r="E81" s="61"/>
      <c r="F81" s="61"/>
      <c r="G81" s="66" t="s">
        <v>35</v>
      </c>
      <c r="H81" s="51"/>
      <c r="I81" s="224">
        <f>IF(A27=1,0,IF(A27&gt;1,(A27-1)*200))</f>
        <v>0</v>
      </c>
      <c r="J81" s="225"/>
      <c r="K81" s="226"/>
    </row>
    <row r="82" spans="1:11" x14ac:dyDescent="0.3">
      <c r="A82" s="18">
        <v>6</v>
      </c>
      <c r="B82" s="61" t="s">
        <v>36</v>
      </c>
      <c r="C82" s="61"/>
      <c r="D82" s="61"/>
      <c r="E82" s="61"/>
      <c r="F82" s="61"/>
      <c r="G82" s="67" t="s">
        <v>35</v>
      </c>
      <c r="H82" s="51"/>
      <c r="I82" s="224">
        <f>IF(A30=2,200,IF(A30=1,0))</f>
        <v>0</v>
      </c>
      <c r="J82" s="225"/>
      <c r="K82" s="226"/>
    </row>
    <row r="83" spans="1:11" x14ac:dyDescent="0.3">
      <c r="A83" s="18">
        <v>7</v>
      </c>
      <c r="B83" s="61" t="s">
        <v>37</v>
      </c>
      <c r="C83" s="61"/>
      <c r="D83" s="61"/>
      <c r="E83" s="61"/>
      <c r="F83" s="61"/>
      <c r="G83" s="67">
        <f>IF(A33=2,50,IF(A33=1,0))</f>
        <v>0</v>
      </c>
      <c r="H83" s="51"/>
      <c r="I83" s="224">
        <f>+G83*I78/100</f>
        <v>0</v>
      </c>
      <c r="J83" s="225"/>
      <c r="K83" s="226"/>
    </row>
    <row r="84" spans="1:11" x14ac:dyDescent="0.3">
      <c r="A84" s="18">
        <v>8</v>
      </c>
      <c r="B84" s="61" t="s">
        <v>38</v>
      </c>
      <c r="C84" s="61"/>
      <c r="D84" s="61"/>
      <c r="E84" s="61"/>
      <c r="F84" s="61"/>
      <c r="G84" s="67">
        <f>IF(A36&lt;4,0,IF(A36&gt;3,25))</f>
        <v>0</v>
      </c>
      <c r="H84" s="51"/>
      <c r="I84" s="224">
        <f>+G84*I78/100</f>
        <v>0</v>
      </c>
      <c r="J84" s="225"/>
      <c r="K84" s="226"/>
    </row>
    <row r="85" spans="1:11" x14ac:dyDescent="0.3">
      <c r="A85" s="18">
        <v>9</v>
      </c>
      <c r="B85" s="61" t="s">
        <v>39</v>
      </c>
      <c r="C85" s="61"/>
      <c r="D85" s="61"/>
      <c r="E85" s="61"/>
      <c r="F85" s="61"/>
      <c r="G85" s="67">
        <f>IF(A40&lt;6,0,IF(A40&gt;5,30))</f>
        <v>0</v>
      </c>
      <c r="H85" s="51"/>
      <c r="I85" s="224">
        <f>+G85*I78/100</f>
        <v>0</v>
      </c>
      <c r="J85" s="225"/>
      <c r="K85" s="226"/>
    </row>
    <row r="86" spans="1:11" x14ac:dyDescent="0.3">
      <c r="A86" s="18">
        <v>10</v>
      </c>
      <c r="B86" s="61" t="s">
        <v>92</v>
      </c>
      <c r="C86" s="61"/>
      <c r="D86" s="61"/>
      <c r="E86" s="61"/>
      <c r="F86" s="61"/>
      <c r="G86" s="67">
        <f>IF(A44&lt;2,0,IF(A44&lt;12,(A44-1)*20,IF(A44&lt;22,(A44-11)*5+200,IF(A44&gt;21,250))))</f>
        <v>0</v>
      </c>
      <c r="H86" s="51"/>
      <c r="I86" s="224">
        <f>+G86*I78/100</f>
        <v>0</v>
      </c>
      <c r="J86" s="225"/>
      <c r="K86" s="226"/>
    </row>
    <row r="87" spans="1:11" x14ac:dyDescent="0.3">
      <c r="A87" s="18">
        <v>11</v>
      </c>
      <c r="B87" s="61" t="s">
        <v>91</v>
      </c>
      <c r="C87" s="61"/>
      <c r="D87" s="61"/>
      <c r="E87" s="61"/>
      <c r="F87" s="61"/>
      <c r="G87" s="67">
        <f>IF(A48&lt;2,0,IF(A48&lt;12,(A48-1)*20,IF(A48&lt;22,(A48-11)*5+200,IF(A48&gt;21,250))))</f>
        <v>0</v>
      </c>
      <c r="H87" s="51"/>
      <c r="I87" s="224">
        <f>+G87*I78/100</f>
        <v>0</v>
      </c>
      <c r="J87" s="225"/>
      <c r="K87" s="226"/>
    </row>
    <row r="88" spans="1:11" x14ac:dyDescent="0.3">
      <c r="A88" s="18"/>
      <c r="B88" s="22"/>
      <c r="C88" s="22"/>
      <c r="D88" s="22"/>
      <c r="E88" s="22"/>
      <c r="F88" s="22"/>
      <c r="G88" s="68"/>
      <c r="H88" s="51"/>
      <c r="I88" s="227"/>
      <c r="J88" s="130"/>
      <c r="K88" s="228"/>
    </row>
    <row r="89" spans="1:11" x14ac:dyDescent="0.3">
      <c r="A89" s="54"/>
      <c r="B89" s="53" t="s">
        <v>40</v>
      </c>
      <c r="C89" s="53"/>
      <c r="D89" s="53"/>
      <c r="E89" s="53"/>
      <c r="F89" s="53"/>
      <c r="G89" s="69"/>
      <c r="H89" s="53"/>
      <c r="I89" s="229">
        <f>ROUND((SUM(I78,I81:I87)),0)</f>
        <v>400</v>
      </c>
      <c r="J89" s="128"/>
      <c r="K89" s="129"/>
    </row>
    <row r="90" spans="1:11" ht="15" thickBot="1" x14ac:dyDescent="0.35">
      <c r="A90" s="55"/>
      <c r="B90" s="56" t="s">
        <v>41</v>
      </c>
      <c r="C90" s="41"/>
      <c r="D90" s="41"/>
      <c r="E90" s="41"/>
      <c r="F90" s="41"/>
      <c r="G90" s="41"/>
      <c r="H90" s="41"/>
      <c r="I90" s="230"/>
      <c r="J90" s="134"/>
      <c r="K90" s="135"/>
    </row>
    <row r="91" spans="1:11" ht="15" thickBot="1" x14ac:dyDescent="0.35">
      <c r="A91" s="52"/>
      <c r="B91" s="23"/>
      <c r="C91" s="13"/>
      <c r="D91" s="13"/>
      <c r="E91" s="13"/>
      <c r="F91" s="13"/>
      <c r="G91" s="13"/>
      <c r="H91" s="13"/>
      <c r="I91" s="16"/>
      <c r="J91" s="3"/>
      <c r="K91" s="4"/>
    </row>
    <row r="92" spans="1:11" x14ac:dyDescent="0.3">
      <c r="A92" s="239" t="s">
        <v>42</v>
      </c>
      <c r="B92" s="240"/>
      <c r="C92" s="240"/>
      <c r="D92" s="240"/>
      <c r="E92" s="240"/>
      <c r="F92" s="240"/>
      <c r="G92" s="240"/>
      <c r="H92" s="240"/>
      <c r="I92" s="240"/>
      <c r="J92" s="241"/>
      <c r="K92" s="242"/>
    </row>
    <row r="93" spans="1:11" x14ac:dyDescent="0.3">
      <c r="A93" s="243" t="s">
        <v>65</v>
      </c>
      <c r="B93" s="244"/>
      <c r="C93" s="244"/>
      <c r="D93" s="244"/>
      <c r="E93" s="244"/>
      <c r="F93" s="244"/>
      <c r="G93" s="244"/>
      <c r="H93" s="244"/>
      <c r="I93" s="244"/>
      <c r="J93" s="245"/>
      <c r="K93" s="246"/>
    </row>
    <row r="94" spans="1:11" x14ac:dyDescent="0.3">
      <c r="A94" s="247"/>
      <c r="B94" s="248"/>
      <c r="C94" s="248"/>
      <c r="D94" s="248"/>
      <c r="E94" s="248"/>
      <c r="F94" s="248"/>
      <c r="G94" s="248"/>
      <c r="H94" s="248"/>
      <c r="I94" s="248"/>
      <c r="J94" s="245"/>
      <c r="K94" s="246"/>
    </row>
    <row r="95" spans="1:11" x14ac:dyDescent="0.3">
      <c r="A95" s="247"/>
      <c r="B95" s="248"/>
      <c r="C95" s="248"/>
      <c r="D95" s="248"/>
      <c r="E95" s="248"/>
      <c r="F95" s="248"/>
      <c r="G95" s="248"/>
      <c r="H95" s="248"/>
      <c r="I95" s="248"/>
      <c r="J95" s="245"/>
      <c r="K95" s="246"/>
    </row>
    <row r="96" spans="1:11" x14ac:dyDescent="0.3">
      <c r="A96" s="247"/>
      <c r="B96" s="248"/>
      <c r="C96" s="248"/>
      <c r="D96" s="248"/>
      <c r="E96" s="248"/>
      <c r="F96" s="248"/>
      <c r="G96" s="248"/>
      <c r="H96" s="248"/>
      <c r="I96" s="248"/>
      <c r="J96" s="245"/>
      <c r="K96" s="246"/>
    </row>
    <row r="97" spans="1:11" x14ac:dyDescent="0.3">
      <c r="A97" s="247"/>
      <c r="B97" s="248"/>
      <c r="C97" s="248"/>
      <c r="D97" s="248"/>
      <c r="E97" s="248"/>
      <c r="F97" s="248"/>
      <c r="G97" s="248"/>
      <c r="H97" s="248"/>
      <c r="I97" s="248"/>
      <c r="J97" s="245"/>
      <c r="K97" s="246"/>
    </row>
    <row r="98" spans="1:11" x14ac:dyDescent="0.3">
      <c r="A98" s="249"/>
      <c r="B98" s="250"/>
      <c r="C98" s="250"/>
      <c r="D98" s="250"/>
      <c r="E98" s="250"/>
      <c r="F98" s="250"/>
      <c r="G98" s="250"/>
      <c r="H98" s="250"/>
      <c r="I98" s="250"/>
      <c r="J98" s="245"/>
      <c r="K98" s="246"/>
    </row>
    <row r="99" spans="1:11" x14ac:dyDescent="0.3">
      <c r="A99" s="251"/>
      <c r="B99" s="245"/>
      <c r="C99" s="245"/>
      <c r="D99" s="245"/>
      <c r="E99" s="245"/>
      <c r="F99" s="245"/>
      <c r="G99" s="245"/>
      <c r="H99" s="245"/>
      <c r="I99" s="245"/>
      <c r="J99" s="245"/>
      <c r="K99" s="246"/>
    </row>
    <row r="100" spans="1:11" ht="14.4" customHeight="1" x14ac:dyDescent="0.3">
      <c r="A100" s="215" t="s">
        <v>117</v>
      </c>
      <c r="B100" s="216"/>
      <c r="C100" s="216"/>
      <c r="D100" s="216"/>
      <c r="E100" s="216"/>
      <c r="F100" s="216"/>
      <c r="G100" s="216"/>
      <c r="H100" s="216"/>
      <c r="I100" s="216"/>
      <c r="J100" s="216"/>
      <c r="K100" s="217"/>
    </row>
    <row r="101" spans="1:11" x14ac:dyDescent="0.3">
      <c r="A101" s="100"/>
      <c r="B101" s="101"/>
      <c r="C101" s="101"/>
      <c r="D101" s="101"/>
      <c r="E101" s="101"/>
      <c r="F101" s="101"/>
      <c r="G101" s="101"/>
      <c r="H101" s="101"/>
      <c r="I101" s="101"/>
      <c r="J101" s="101"/>
      <c r="K101" s="102"/>
    </row>
    <row r="102" spans="1:11" ht="15" thickBot="1" x14ac:dyDescent="0.35">
      <c r="A102" s="218"/>
      <c r="B102" s="219"/>
      <c r="C102" s="219"/>
      <c r="D102" s="219"/>
      <c r="E102" s="219"/>
      <c r="F102" s="219"/>
      <c r="G102" s="219"/>
      <c r="H102" s="219"/>
      <c r="I102" s="219"/>
      <c r="J102" s="219"/>
      <c r="K102" s="220"/>
    </row>
    <row r="103" spans="1:11" x14ac:dyDescent="0.3">
      <c r="A103" s="75"/>
      <c r="B103" s="75"/>
      <c r="C103" s="75"/>
      <c r="D103" s="75"/>
      <c r="E103" s="75"/>
      <c r="F103" s="75"/>
      <c r="G103" s="75"/>
      <c r="H103" s="75"/>
      <c r="I103" s="75"/>
      <c r="J103" s="75"/>
      <c r="K103" s="75"/>
    </row>
    <row r="104" spans="1:11" x14ac:dyDescent="0.3">
      <c r="A104" s="75"/>
      <c r="B104" s="75"/>
      <c r="C104" s="75"/>
      <c r="D104" s="75"/>
      <c r="E104" s="75"/>
      <c r="F104" s="75"/>
      <c r="G104" s="75"/>
      <c r="H104" s="75"/>
      <c r="I104" s="75"/>
      <c r="J104" s="75"/>
      <c r="K104" s="75"/>
    </row>
    <row r="107" spans="1:11" ht="15" thickBot="1" x14ac:dyDescent="0.35"/>
    <row r="108" spans="1:11" x14ac:dyDescent="0.3">
      <c r="A108" s="24"/>
      <c r="B108" s="25"/>
      <c r="C108" s="25"/>
      <c r="D108" s="25"/>
      <c r="E108" s="25"/>
      <c r="F108" s="25"/>
      <c r="G108" s="25"/>
      <c r="H108" s="25"/>
      <c r="I108" s="25"/>
      <c r="J108" s="26"/>
      <c r="K108" s="27"/>
    </row>
    <row r="109" spans="1:11" x14ac:dyDescent="0.3">
      <c r="A109" s="255" t="s">
        <v>94</v>
      </c>
      <c r="B109" s="256"/>
      <c r="C109" s="256"/>
      <c r="D109" s="256"/>
      <c r="E109" s="256"/>
      <c r="F109" s="256"/>
      <c r="G109" s="256"/>
      <c r="H109" s="256"/>
      <c r="I109" s="256"/>
      <c r="J109" s="125"/>
      <c r="K109" s="126"/>
    </row>
    <row r="110" spans="1:11" x14ac:dyDescent="0.3">
      <c r="A110" s="255"/>
      <c r="B110" s="256"/>
      <c r="C110" s="256"/>
      <c r="D110" s="256"/>
      <c r="E110" s="256"/>
      <c r="F110" s="256"/>
      <c r="G110" s="256"/>
      <c r="H110" s="256"/>
      <c r="I110" s="256"/>
      <c r="J110" s="125"/>
      <c r="K110" s="126"/>
    </row>
    <row r="111" spans="1:11" x14ac:dyDescent="0.3">
      <c r="A111" s="255"/>
      <c r="B111" s="256"/>
      <c r="C111" s="256"/>
      <c r="D111" s="256"/>
      <c r="E111" s="256"/>
      <c r="F111" s="256"/>
      <c r="G111" s="256"/>
      <c r="H111" s="256"/>
      <c r="I111" s="256"/>
      <c r="J111" s="125"/>
      <c r="K111" s="126"/>
    </row>
    <row r="112" spans="1:11" x14ac:dyDescent="0.3">
      <c r="A112" s="255"/>
      <c r="B112" s="256"/>
      <c r="C112" s="256"/>
      <c r="D112" s="256"/>
      <c r="E112" s="256"/>
      <c r="F112" s="256"/>
      <c r="G112" s="256"/>
      <c r="H112" s="256"/>
      <c r="I112" s="256"/>
      <c r="J112" s="125"/>
      <c r="K112" s="126"/>
    </row>
    <row r="113" spans="1:11" x14ac:dyDescent="0.3">
      <c r="A113" s="94"/>
      <c r="B113" s="95"/>
      <c r="C113" s="95"/>
      <c r="D113" s="95"/>
      <c r="E113" s="95"/>
      <c r="F113" s="95"/>
      <c r="G113" s="95"/>
      <c r="H113" s="95"/>
      <c r="I113" s="95"/>
      <c r="J113" s="95"/>
      <c r="K113" s="96"/>
    </row>
    <row r="114" spans="1:11" x14ac:dyDescent="0.3">
      <c r="A114" s="97" t="str">
        <f>CONCATENATE("Il sottoscritto avv. ", A52," difensore di ",C13,", ", A71,"nel p.p. ", A13, " RGNR"," dinanzi al G.I.P")</f>
        <v>Il sottoscritto avv.  difensore di , imputato nel p.p. 0000/00 RGNR dinanzi al G.I.P</v>
      </c>
      <c r="B114" s="98"/>
      <c r="C114" s="98"/>
      <c r="D114" s="98"/>
      <c r="E114" s="98"/>
      <c r="F114" s="98"/>
      <c r="G114" s="98"/>
      <c r="H114" s="98"/>
      <c r="I114" s="98"/>
      <c r="J114" s="98"/>
      <c r="K114" s="99"/>
    </row>
    <row r="115" spans="1:11" ht="14.4" customHeight="1" x14ac:dyDescent="0.3">
      <c r="A115" s="100"/>
      <c r="B115" s="101"/>
      <c r="C115" s="101"/>
      <c r="D115" s="101"/>
      <c r="E115" s="101"/>
      <c r="F115" s="101"/>
      <c r="G115" s="101"/>
      <c r="H115" s="101"/>
      <c r="I115" s="101"/>
      <c r="J115" s="101"/>
      <c r="K115" s="102"/>
    </row>
    <row r="116" spans="1:11" x14ac:dyDescent="0.3">
      <c r="A116" s="78" t="s">
        <v>128</v>
      </c>
      <c r="B116" s="115" t="s">
        <v>127</v>
      </c>
      <c r="C116" s="115"/>
      <c r="D116" s="115"/>
      <c r="E116" s="115"/>
      <c r="F116" s="115"/>
      <c r="G116" s="79" t="s">
        <v>129</v>
      </c>
      <c r="H116" s="116" t="s">
        <v>130</v>
      </c>
      <c r="I116" s="116"/>
      <c r="J116" s="116"/>
      <c r="K116" s="117"/>
    </row>
    <row r="117" spans="1:11" x14ac:dyDescent="0.3">
      <c r="B117" s="46"/>
      <c r="C117" s="46"/>
      <c r="D117" s="46"/>
      <c r="E117" s="46"/>
      <c r="F117" s="46"/>
      <c r="G117" s="48"/>
      <c r="H117" s="48"/>
      <c r="I117" s="48"/>
      <c r="J117" s="48"/>
      <c r="K117" s="49"/>
    </row>
    <row r="118" spans="1:11" x14ac:dyDescent="0.3">
      <c r="A118" s="43"/>
      <c r="B118" s="46" t="s">
        <v>72</v>
      </c>
      <c r="C118" s="46"/>
      <c r="D118" s="46"/>
      <c r="E118" s="46"/>
      <c r="F118" s="46"/>
      <c r="G118" s="80" t="s">
        <v>95</v>
      </c>
      <c r="H118" s="46" t="s">
        <v>73</v>
      </c>
      <c r="I118" s="80" t="s">
        <v>96</v>
      </c>
      <c r="J118" s="21"/>
      <c r="K118" s="28"/>
    </row>
    <row r="119" spans="1:11" x14ac:dyDescent="0.3">
      <c r="A119" s="43"/>
      <c r="B119" s="46" t="s">
        <v>43</v>
      </c>
      <c r="C119" s="46"/>
      <c r="D119" s="46"/>
      <c r="E119" s="46"/>
      <c r="F119" s="46"/>
      <c r="G119" s="46"/>
      <c r="H119" s="46"/>
      <c r="I119" s="21"/>
      <c r="J119" s="21"/>
      <c r="K119" s="28"/>
    </row>
    <row r="120" spans="1:11" x14ac:dyDescent="0.3">
      <c r="A120" s="43"/>
      <c r="B120" s="46" t="s">
        <v>44</v>
      </c>
      <c r="C120" s="46"/>
      <c r="D120" s="46"/>
      <c r="E120" s="46"/>
      <c r="F120" s="46"/>
      <c r="G120" s="46"/>
      <c r="H120" s="46"/>
      <c r="I120" s="21"/>
      <c r="J120" s="21"/>
      <c r="K120" s="28"/>
    </row>
    <row r="121" spans="1:11" x14ac:dyDescent="0.3">
      <c r="A121" s="43"/>
      <c r="B121" s="46" t="s">
        <v>74</v>
      </c>
      <c r="C121" s="46"/>
      <c r="D121" s="46"/>
      <c r="E121" s="46"/>
      <c r="F121" s="80" t="s">
        <v>97</v>
      </c>
      <c r="G121" s="46" t="s">
        <v>75</v>
      </c>
      <c r="H121" s="46"/>
      <c r="I121" s="21"/>
      <c r="J121" s="21"/>
      <c r="K121" s="28"/>
    </row>
    <row r="122" spans="1:11" x14ac:dyDescent="0.3">
      <c r="A122" s="43"/>
      <c r="B122" s="46" t="s">
        <v>45</v>
      </c>
      <c r="C122" s="46"/>
      <c r="D122" s="46"/>
      <c r="E122" s="46"/>
      <c r="F122" s="46"/>
      <c r="G122" s="46"/>
      <c r="H122" s="46"/>
      <c r="I122" s="21"/>
      <c r="J122" s="21"/>
      <c r="K122" s="28"/>
    </row>
    <row r="123" spans="1:11" x14ac:dyDescent="0.3">
      <c r="A123" s="43"/>
      <c r="B123" s="46" t="s">
        <v>46</v>
      </c>
      <c r="C123" s="46"/>
      <c r="D123" s="46"/>
      <c r="E123" s="46"/>
      <c r="F123" s="46"/>
      <c r="G123" s="46"/>
      <c r="H123" s="46"/>
      <c r="I123" s="21"/>
      <c r="J123" s="21"/>
      <c r="K123" s="28"/>
    </row>
    <row r="124" spans="1:11" x14ac:dyDescent="0.3">
      <c r="A124" s="45"/>
      <c r="B124" s="46"/>
      <c r="C124" s="46"/>
      <c r="D124" s="46"/>
      <c r="E124" s="46"/>
      <c r="F124" s="46"/>
      <c r="G124" s="46"/>
      <c r="H124" s="46"/>
      <c r="I124" s="21"/>
      <c r="J124" s="21"/>
      <c r="K124" s="28"/>
    </row>
    <row r="125" spans="1:11" x14ac:dyDescent="0.3">
      <c r="A125" s="103" t="s">
        <v>47</v>
      </c>
      <c r="B125" s="104"/>
      <c r="C125" s="104"/>
      <c r="D125" s="104"/>
      <c r="E125" s="104"/>
      <c r="F125" s="104"/>
      <c r="G125" s="104"/>
      <c r="H125" s="104"/>
      <c r="I125" s="104"/>
      <c r="J125" s="105"/>
      <c r="K125" s="106"/>
    </row>
    <row r="126" spans="1:11" ht="14.4" customHeight="1" x14ac:dyDescent="0.3">
      <c r="A126" s="107" t="s">
        <v>98</v>
      </c>
      <c r="B126" s="108"/>
      <c r="C126" s="108"/>
      <c r="D126" s="108"/>
      <c r="E126" s="108"/>
      <c r="F126" s="108"/>
      <c r="G126" s="108"/>
      <c r="H126" s="108"/>
      <c r="I126" s="108"/>
      <c r="J126" s="108"/>
      <c r="K126" s="109"/>
    </row>
    <row r="127" spans="1:11" ht="14.4" customHeight="1" x14ac:dyDescent="0.3">
      <c r="A127" s="87"/>
      <c r="B127" s="88"/>
      <c r="C127" s="88"/>
      <c r="D127" s="88"/>
      <c r="E127" s="88"/>
      <c r="F127" s="88"/>
      <c r="G127" s="88"/>
      <c r="H127" s="88"/>
      <c r="I127" s="88"/>
      <c r="J127" s="88"/>
      <c r="K127" s="89"/>
    </row>
    <row r="128" spans="1:11" x14ac:dyDescent="0.3">
      <c r="A128" s="87"/>
      <c r="B128" s="88"/>
      <c r="C128" s="88"/>
      <c r="D128" s="88"/>
      <c r="E128" s="88"/>
      <c r="F128" s="88"/>
      <c r="G128" s="88"/>
      <c r="H128" s="88"/>
      <c r="I128" s="88"/>
      <c r="J128" s="88"/>
      <c r="K128" s="89"/>
    </row>
    <row r="129" spans="1:11" x14ac:dyDescent="0.3">
      <c r="A129" s="87"/>
      <c r="B129" s="88"/>
      <c r="C129" s="88"/>
      <c r="D129" s="88"/>
      <c r="E129" s="88"/>
      <c r="F129" s="88"/>
      <c r="G129" s="88"/>
      <c r="H129" s="88"/>
      <c r="I129" s="88"/>
      <c r="J129" s="88"/>
      <c r="K129" s="89"/>
    </row>
    <row r="130" spans="1:11" x14ac:dyDescent="0.3">
      <c r="A130" s="103" t="s">
        <v>48</v>
      </c>
      <c r="B130" s="104"/>
      <c r="C130" s="104"/>
      <c r="D130" s="104"/>
      <c r="E130" s="104"/>
      <c r="F130" s="104"/>
      <c r="G130" s="104"/>
      <c r="H130" s="104"/>
      <c r="I130" s="104"/>
      <c r="J130" s="105"/>
      <c r="K130" s="106"/>
    </row>
    <row r="131" spans="1:11" x14ac:dyDescent="0.3">
      <c r="A131" s="107" t="str">
        <f>CONCATENATE("la liquidazione del compenso per l’opera prestata, come da allegati fogli di calcolo nella somma di euro ", I89, ", oltre spese generali, C.P.A. e I.V.A. come per Legge")</f>
        <v>la liquidazione del compenso per l’opera prestata, come da allegati fogli di calcolo nella somma di euro 400, oltre spese generali, C.P.A. e I.V.A. come per Legge</v>
      </c>
      <c r="B131" s="88"/>
      <c r="C131" s="88"/>
      <c r="D131" s="88"/>
      <c r="E131" s="88"/>
      <c r="F131" s="88"/>
      <c r="G131" s="88"/>
      <c r="H131" s="88"/>
      <c r="I131" s="88"/>
      <c r="J131" s="88"/>
      <c r="K131" s="89"/>
    </row>
    <row r="132" spans="1:11" ht="14.4" customHeight="1" x14ac:dyDescent="0.3">
      <c r="A132" s="87"/>
      <c r="B132" s="88"/>
      <c r="C132" s="88"/>
      <c r="D132" s="88"/>
      <c r="E132" s="88"/>
      <c r="F132" s="88"/>
      <c r="G132" s="88"/>
      <c r="H132" s="88"/>
      <c r="I132" s="88"/>
      <c r="J132" s="88"/>
      <c r="K132" s="89"/>
    </row>
    <row r="133" spans="1:11" x14ac:dyDescent="0.3">
      <c r="A133" s="45"/>
      <c r="B133" s="46"/>
      <c r="C133" s="46"/>
      <c r="D133" s="46"/>
      <c r="E133" s="46"/>
      <c r="F133" s="46"/>
      <c r="G133" s="46"/>
      <c r="H133" s="46"/>
      <c r="I133" s="21"/>
      <c r="J133" s="21"/>
      <c r="K133" s="28"/>
    </row>
    <row r="134" spans="1:11" x14ac:dyDescent="0.3">
      <c r="A134" s="110" t="s">
        <v>76</v>
      </c>
      <c r="B134" s="111"/>
      <c r="C134" s="112" t="s">
        <v>100</v>
      </c>
      <c r="D134" s="112"/>
      <c r="E134" s="46"/>
      <c r="F134" s="46"/>
      <c r="G134" s="46"/>
      <c r="H134" s="46"/>
      <c r="I134" s="21"/>
      <c r="J134" s="21"/>
      <c r="K134" s="28"/>
    </row>
    <row r="135" spans="1:11" x14ac:dyDescent="0.3">
      <c r="A135" s="45"/>
      <c r="B135" s="46"/>
      <c r="C135" s="46"/>
      <c r="D135" s="46"/>
      <c r="E135" s="46"/>
      <c r="F135" s="46"/>
      <c r="G135" s="231" t="str">
        <f>CONCATENATE("Avv. ", A52)</f>
        <v xml:space="preserve">Avv. </v>
      </c>
      <c r="H135" s="231"/>
      <c r="I135" s="231"/>
      <c r="J135" s="231"/>
      <c r="K135" s="232"/>
    </row>
    <row r="136" spans="1:11" x14ac:dyDescent="0.3">
      <c r="A136" s="45"/>
      <c r="B136" s="46"/>
      <c r="C136" s="46"/>
      <c r="D136" s="30"/>
      <c r="E136" s="30"/>
      <c r="F136" s="21"/>
      <c r="G136" s="113" t="s">
        <v>99</v>
      </c>
      <c r="H136" s="113"/>
      <c r="I136" s="113"/>
      <c r="J136" s="113"/>
      <c r="K136" s="114"/>
    </row>
    <row r="137" spans="1:11" x14ac:dyDescent="0.3">
      <c r="A137" s="45"/>
      <c r="B137" s="46"/>
      <c r="C137" s="46"/>
      <c r="D137" s="46"/>
      <c r="E137" s="46"/>
      <c r="F137" s="46"/>
      <c r="G137" s="46"/>
      <c r="H137" s="46"/>
      <c r="I137" s="21"/>
      <c r="J137" s="21"/>
      <c r="K137" s="28"/>
    </row>
    <row r="138" spans="1:11" x14ac:dyDescent="0.3">
      <c r="A138" s="31" t="s">
        <v>49</v>
      </c>
      <c r="B138" s="46"/>
      <c r="C138" s="46"/>
      <c r="D138" s="46"/>
      <c r="E138" s="46"/>
      <c r="F138" s="46"/>
      <c r="G138" s="46"/>
      <c r="H138" s="46"/>
      <c r="I138" s="21"/>
      <c r="J138" s="21"/>
      <c r="K138" s="28"/>
    </row>
    <row r="139" spans="1:11" x14ac:dyDescent="0.3">
      <c r="A139" s="45" t="s">
        <v>50</v>
      </c>
      <c r="B139" s="46"/>
      <c r="C139" s="46"/>
      <c r="D139" s="46"/>
      <c r="E139" s="46"/>
      <c r="F139" s="46"/>
      <c r="G139" s="46"/>
      <c r="H139" s="46"/>
      <c r="I139" s="21"/>
      <c r="J139" s="21"/>
      <c r="K139" s="28"/>
    </row>
    <row r="140" spans="1:11" x14ac:dyDescent="0.3">
      <c r="A140" s="32" t="s">
        <v>116</v>
      </c>
      <c r="B140" s="46"/>
      <c r="C140" s="46"/>
      <c r="D140" s="46"/>
      <c r="E140" s="46"/>
      <c r="F140" s="46"/>
      <c r="G140" s="46"/>
      <c r="H140" s="46"/>
      <c r="I140" s="21"/>
      <c r="J140" s="21"/>
      <c r="K140" s="28"/>
    </row>
    <row r="141" spans="1:11" x14ac:dyDescent="0.3">
      <c r="A141" s="47"/>
      <c r="B141" s="46"/>
      <c r="C141" s="46"/>
      <c r="D141" s="46"/>
      <c r="E141" s="46"/>
      <c r="F141" s="46"/>
      <c r="G141" s="46"/>
      <c r="H141" s="46"/>
      <c r="I141" s="21"/>
      <c r="J141" s="21"/>
      <c r="K141" s="28"/>
    </row>
    <row r="142" spans="1:11" x14ac:dyDescent="0.3">
      <c r="A142" s="31" t="s">
        <v>51</v>
      </c>
      <c r="B142" s="59"/>
      <c r="C142" s="59"/>
      <c r="D142" s="59"/>
      <c r="E142" s="59"/>
      <c r="F142" s="59"/>
      <c r="G142" s="59"/>
      <c r="H142" s="59"/>
      <c r="I142" s="21"/>
      <c r="J142" s="21"/>
      <c r="K142" s="28"/>
    </row>
    <row r="143" spans="1:11" x14ac:dyDescent="0.3">
      <c r="A143" s="62" t="s">
        <v>101</v>
      </c>
      <c r="B143" s="233" t="s">
        <v>102</v>
      </c>
      <c r="C143" s="234"/>
      <c r="D143" s="234"/>
      <c r="E143" s="234"/>
      <c r="F143" s="234"/>
      <c r="G143" s="234"/>
      <c r="H143" s="234"/>
      <c r="I143" s="234"/>
      <c r="J143" s="234"/>
      <c r="K143" s="235"/>
    </row>
    <row r="144" spans="1:11" x14ac:dyDescent="0.3">
      <c r="A144" s="62" t="s">
        <v>103</v>
      </c>
      <c r="B144" s="233" t="s">
        <v>102</v>
      </c>
      <c r="C144" s="234"/>
      <c r="D144" s="234"/>
      <c r="E144" s="234"/>
      <c r="F144" s="234"/>
      <c r="G144" s="234"/>
      <c r="H144" s="234"/>
      <c r="I144" s="234"/>
      <c r="J144" s="234"/>
      <c r="K144" s="235"/>
    </row>
    <row r="145" spans="1:11" x14ac:dyDescent="0.3">
      <c r="A145" s="62" t="s">
        <v>104</v>
      </c>
      <c r="B145" s="233" t="s">
        <v>102</v>
      </c>
      <c r="C145" s="234"/>
      <c r="D145" s="234"/>
      <c r="E145" s="234"/>
      <c r="F145" s="234"/>
      <c r="G145" s="234"/>
      <c r="H145" s="234"/>
      <c r="I145" s="234"/>
      <c r="J145" s="234"/>
      <c r="K145" s="235"/>
    </row>
    <row r="146" spans="1:11" x14ac:dyDescent="0.3">
      <c r="A146" s="62" t="s">
        <v>105</v>
      </c>
      <c r="B146" s="233" t="s">
        <v>102</v>
      </c>
      <c r="C146" s="234"/>
      <c r="D146" s="234"/>
      <c r="E146" s="234"/>
      <c r="F146" s="234"/>
      <c r="G146" s="234"/>
      <c r="H146" s="234"/>
      <c r="I146" s="234"/>
      <c r="J146" s="234"/>
      <c r="K146" s="235"/>
    </row>
    <row r="147" spans="1:11" x14ac:dyDescent="0.3">
      <c r="A147" s="62" t="s">
        <v>106</v>
      </c>
      <c r="B147" s="233" t="s">
        <v>102</v>
      </c>
      <c r="C147" s="234"/>
      <c r="D147" s="234"/>
      <c r="E147" s="234"/>
      <c r="F147" s="234"/>
      <c r="G147" s="234"/>
      <c r="H147" s="234"/>
      <c r="I147" s="234"/>
      <c r="J147" s="234"/>
      <c r="K147" s="235"/>
    </row>
    <row r="148" spans="1:11" x14ac:dyDescent="0.3">
      <c r="A148" s="62" t="s">
        <v>107</v>
      </c>
      <c r="B148" s="233" t="s">
        <v>102</v>
      </c>
      <c r="C148" s="234"/>
      <c r="D148" s="234"/>
      <c r="E148" s="234"/>
      <c r="F148" s="234"/>
      <c r="G148" s="234"/>
      <c r="H148" s="234"/>
      <c r="I148" s="234"/>
      <c r="J148" s="234"/>
      <c r="K148" s="235"/>
    </row>
    <row r="149" spans="1:11" x14ac:dyDescent="0.3">
      <c r="A149" s="62" t="s">
        <v>132</v>
      </c>
      <c r="B149" s="233" t="s">
        <v>102</v>
      </c>
      <c r="C149" s="234"/>
      <c r="D149" s="234"/>
      <c r="E149" s="234"/>
      <c r="F149" s="234"/>
      <c r="G149" s="234"/>
      <c r="H149" s="234"/>
      <c r="I149" s="234"/>
      <c r="J149" s="234"/>
      <c r="K149" s="235"/>
    </row>
    <row r="150" spans="1:11" x14ac:dyDescent="0.3">
      <c r="A150" s="45"/>
      <c r="B150" s="46"/>
      <c r="C150" s="46"/>
      <c r="D150" s="46"/>
      <c r="E150" s="46"/>
      <c r="F150" s="46"/>
      <c r="G150" s="46"/>
      <c r="H150" s="46"/>
      <c r="I150" s="21"/>
      <c r="J150" s="21"/>
      <c r="K150" s="28"/>
    </row>
    <row r="151" spans="1:11" ht="15" thickBot="1" x14ac:dyDescent="0.35">
      <c r="A151" s="33"/>
      <c r="B151" s="34"/>
      <c r="C151" s="34"/>
      <c r="D151" s="34"/>
      <c r="E151" s="34"/>
      <c r="F151" s="34"/>
      <c r="G151" s="34"/>
      <c r="H151" s="34"/>
      <c r="I151" s="35"/>
      <c r="J151" s="35"/>
      <c r="K151" s="36"/>
    </row>
    <row r="152" spans="1:11" x14ac:dyDescent="0.3">
      <c r="A152" s="29"/>
      <c r="B152" s="29"/>
      <c r="C152" s="29"/>
      <c r="D152" s="29"/>
      <c r="E152" s="29"/>
      <c r="F152" s="29"/>
      <c r="G152" s="29"/>
      <c r="H152" s="29"/>
      <c r="I152" s="21"/>
      <c r="J152" s="21"/>
      <c r="K152" s="21"/>
    </row>
    <row r="153" spans="1:11" x14ac:dyDescent="0.3">
      <c r="A153" s="59"/>
      <c r="B153" s="59"/>
      <c r="C153" s="59"/>
      <c r="D153" s="59"/>
      <c r="E153" s="59"/>
      <c r="F153" s="59"/>
      <c r="G153" s="59"/>
      <c r="H153" s="59"/>
      <c r="I153" s="21"/>
      <c r="J153" s="21"/>
      <c r="K153" s="21"/>
    </row>
    <row r="154" spans="1:11" x14ac:dyDescent="0.3">
      <c r="A154" s="59"/>
      <c r="B154" s="59"/>
      <c r="C154" s="59"/>
      <c r="D154" s="59"/>
      <c r="E154" s="59"/>
      <c r="F154" s="59"/>
      <c r="G154" s="59"/>
      <c r="H154" s="59"/>
      <c r="I154" s="21"/>
      <c r="J154" s="21"/>
      <c r="K154" s="21"/>
    </row>
    <row r="155" spans="1:11" x14ac:dyDescent="0.3">
      <c r="A155" s="59"/>
      <c r="B155" s="59"/>
      <c r="C155" s="59"/>
      <c r="D155" s="59"/>
      <c r="E155" s="59"/>
      <c r="F155" s="59"/>
      <c r="G155" s="59"/>
      <c r="H155" s="59"/>
      <c r="I155" s="21"/>
      <c r="J155" s="21"/>
      <c r="K155" s="21"/>
    </row>
    <row r="156" spans="1:11" x14ac:dyDescent="0.3">
      <c r="A156" s="29"/>
      <c r="B156" s="29"/>
      <c r="C156" s="29"/>
      <c r="D156" s="29"/>
      <c r="E156" s="29"/>
      <c r="F156" s="29"/>
      <c r="G156" s="29"/>
      <c r="H156" s="29"/>
      <c r="I156" s="21"/>
      <c r="J156" s="21"/>
      <c r="K156" s="21"/>
    </row>
    <row r="157" spans="1:11" x14ac:dyDescent="0.3">
      <c r="A157" s="29"/>
      <c r="B157" s="29"/>
      <c r="C157" s="29"/>
      <c r="D157" s="29"/>
      <c r="E157" s="29"/>
      <c r="F157" s="29"/>
      <c r="G157" s="29"/>
      <c r="H157" s="29"/>
      <c r="I157" s="21"/>
      <c r="J157" s="21"/>
      <c r="K157" s="21"/>
    </row>
    <row r="158" spans="1:11" ht="15" thickBot="1" x14ac:dyDescent="0.35">
      <c r="A158" s="37"/>
      <c r="B158" s="37"/>
      <c r="C158" s="37"/>
      <c r="D158" s="37"/>
      <c r="E158" s="37"/>
      <c r="F158" s="37"/>
      <c r="G158" s="37"/>
      <c r="H158" s="37"/>
      <c r="I158" s="37"/>
      <c r="J158" s="21"/>
      <c r="K158" s="21"/>
    </row>
    <row r="159" spans="1:11" x14ac:dyDescent="0.3">
      <c r="A159" s="42"/>
      <c r="B159" s="44"/>
      <c r="C159" s="44"/>
      <c r="D159" s="44"/>
      <c r="E159" s="44"/>
      <c r="F159" s="44"/>
      <c r="G159" s="44"/>
      <c r="H159" s="44"/>
      <c r="I159" s="44"/>
      <c r="J159" s="26"/>
      <c r="K159" s="27"/>
    </row>
    <row r="160" spans="1:11" x14ac:dyDescent="0.3">
      <c r="A160" s="32"/>
      <c r="B160" s="38"/>
      <c r="C160" s="38"/>
      <c r="D160" s="38"/>
      <c r="E160" s="38"/>
      <c r="F160" s="38"/>
      <c r="G160" s="38"/>
      <c r="H160" s="38"/>
      <c r="I160" s="38"/>
      <c r="J160" s="38"/>
      <c r="K160" s="28"/>
    </row>
    <row r="161" spans="1:11" x14ac:dyDescent="0.3">
      <c r="A161" s="32"/>
      <c r="B161" s="38"/>
      <c r="C161" s="38"/>
      <c r="D161" s="38"/>
      <c r="E161" s="38"/>
      <c r="F161" s="38"/>
      <c r="G161" s="38"/>
      <c r="H161" s="38"/>
      <c r="I161" s="38"/>
      <c r="J161" s="38"/>
      <c r="K161" s="28"/>
    </row>
    <row r="162" spans="1:11" x14ac:dyDescent="0.3">
      <c r="A162" s="32"/>
      <c r="B162" s="38"/>
      <c r="C162" s="38"/>
      <c r="D162" s="38"/>
      <c r="E162" s="38"/>
      <c r="F162" s="38"/>
      <c r="G162" s="38"/>
      <c r="H162" s="38"/>
      <c r="I162" s="21"/>
      <c r="J162" s="21"/>
      <c r="K162" s="28"/>
    </row>
    <row r="163" spans="1:11" x14ac:dyDescent="0.3">
      <c r="A163" s="20"/>
      <c r="B163" s="13"/>
      <c r="C163" s="13"/>
      <c r="D163" s="13"/>
      <c r="E163" s="13"/>
      <c r="F163" s="13"/>
      <c r="G163" s="13" t="s">
        <v>16</v>
      </c>
      <c r="H163" s="13"/>
      <c r="I163" s="21"/>
      <c r="J163" s="21"/>
      <c r="K163" s="28"/>
    </row>
    <row r="164" spans="1:11" x14ac:dyDescent="0.3">
      <c r="A164" s="257" t="str">
        <f>CONCATENATE("N°__________/____R.G.                                                N° ",A13," R.G.N.R.")</f>
        <v>N°__________/____R.G.                                                N° 0000/00 R.G.N.R.</v>
      </c>
      <c r="B164" s="258"/>
      <c r="C164" s="258"/>
      <c r="D164" s="258"/>
      <c r="E164" s="258"/>
      <c r="F164" s="258"/>
      <c r="G164" s="258"/>
      <c r="H164" s="258"/>
      <c r="I164" s="258"/>
      <c r="J164" s="258"/>
      <c r="K164" s="259"/>
    </row>
    <row r="165" spans="1:11" x14ac:dyDescent="0.3">
      <c r="A165" s="20"/>
      <c r="B165" s="13"/>
      <c r="C165" s="13"/>
      <c r="D165" s="13"/>
      <c r="E165" s="13"/>
      <c r="F165" s="13"/>
      <c r="G165" s="13"/>
      <c r="H165" s="13"/>
      <c r="I165" s="21"/>
      <c r="J165" s="21"/>
      <c r="K165" s="28"/>
    </row>
    <row r="166" spans="1:11" x14ac:dyDescent="0.3">
      <c r="A166" s="236" t="s">
        <v>123</v>
      </c>
      <c r="B166" s="260"/>
      <c r="C166" s="260"/>
      <c r="D166" s="260"/>
      <c r="E166" s="260"/>
      <c r="F166" s="260"/>
      <c r="G166" s="260"/>
      <c r="H166" s="260"/>
      <c r="I166" s="260"/>
      <c r="J166" s="105"/>
      <c r="K166" s="106"/>
    </row>
    <row r="167" spans="1:11" x14ac:dyDescent="0.3">
      <c r="A167" s="236"/>
      <c r="B167" s="105"/>
      <c r="C167" s="105"/>
      <c r="D167" s="105"/>
      <c r="E167" s="105"/>
      <c r="F167" s="105"/>
      <c r="G167" s="105"/>
      <c r="H167" s="105"/>
      <c r="I167" s="105"/>
      <c r="J167" s="105"/>
      <c r="K167" s="106"/>
    </row>
    <row r="168" spans="1:11" x14ac:dyDescent="0.3">
      <c r="A168" s="237" t="s">
        <v>108</v>
      </c>
      <c r="B168" s="238"/>
      <c r="C168" s="238"/>
      <c r="D168" s="238"/>
      <c r="E168" s="238"/>
      <c r="F168" s="238"/>
      <c r="G168" s="238"/>
      <c r="H168" s="238"/>
      <c r="I168" s="238"/>
      <c r="J168" s="105"/>
      <c r="K168" s="106"/>
    </row>
    <row r="169" spans="1:11" x14ac:dyDescent="0.3">
      <c r="A169" s="20"/>
      <c r="B169" s="13"/>
      <c r="C169" s="13"/>
      <c r="D169" s="13"/>
      <c r="E169" s="13"/>
      <c r="F169" s="13"/>
      <c r="G169" s="13"/>
      <c r="H169" s="13"/>
      <c r="I169" s="21"/>
      <c r="J169" s="21"/>
      <c r="K169" s="28"/>
    </row>
    <row r="170" spans="1:11" x14ac:dyDescent="0.3">
      <c r="A170" s="261" t="s">
        <v>124</v>
      </c>
      <c r="B170" s="262"/>
      <c r="C170" s="262"/>
      <c r="D170" s="262"/>
      <c r="E170" s="262"/>
      <c r="F170" s="262"/>
      <c r="G170" s="262"/>
      <c r="H170" s="262"/>
      <c r="I170" s="262"/>
      <c r="J170" s="262"/>
      <c r="K170" s="263"/>
    </row>
    <row r="171" spans="1:11" x14ac:dyDescent="0.3">
      <c r="A171" s="261" t="str">
        <f>CONCATENATE("esaminata l’istanza di liquidazione ed i relativi allegati depositati dall’avv. ", A52)</f>
        <v xml:space="preserve">esaminata l’istanza di liquidazione ed i relativi allegati depositati dall’avv. </v>
      </c>
      <c r="B171" s="262"/>
      <c r="C171" s="262"/>
      <c r="D171" s="262"/>
      <c r="E171" s="262"/>
      <c r="F171" s="262"/>
      <c r="G171" s="262"/>
      <c r="H171" s="262"/>
      <c r="I171" s="262"/>
      <c r="J171" s="262"/>
      <c r="K171" s="263"/>
    </row>
    <row r="172" spans="1:11" x14ac:dyDescent="0.3">
      <c r="A172" s="20" t="s">
        <v>67</v>
      </c>
      <c r="B172" s="13"/>
      <c r="C172" s="13"/>
      <c r="D172" s="13"/>
      <c r="E172" s="13"/>
      <c r="F172" s="13"/>
      <c r="G172" s="13"/>
      <c r="H172" s="13"/>
      <c r="I172" s="21"/>
      <c r="J172" s="21"/>
      <c r="K172" s="28"/>
    </row>
    <row r="173" spans="1:11" x14ac:dyDescent="0.3">
      <c r="A173" s="20" t="str">
        <f>CONCATENATE("quale difensore di fiducia\ufficio di  ",C13)</f>
        <v xml:space="preserve">quale difensore di fiducia\ufficio di  </v>
      </c>
      <c r="B173" s="13"/>
      <c r="C173" s="13"/>
      <c r="D173" s="13"/>
      <c r="E173" s="13"/>
      <c r="F173" s="13"/>
      <c r="G173" s="13"/>
      <c r="H173" s="13"/>
      <c r="I173" s="21"/>
      <c r="J173" s="21"/>
      <c r="K173" s="28"/>
    </row>
    <row r="174" spans="1:11" x14ac:dyDescent="0.3">
      <c r="A174" s="221" t="s">
        <v>52</v>
      </c>
      <c r="B174" s="222"/>
      <c r="C174" s="222"/>
      <c r="D174" s="222"/>
      <c r="E174" s="222"/>
      <c r="F174" s="222"/>
      <c r="G174" s="222"/>
      <c r="H174" s="222"/>
      <c r="I174" s="222"/>
      <c r="J174" s="222"/>
      <c r="K174" s="223"/>
    </row>
    <row r="175" spans="1:11" x14ac:dyDescent="0.3">
      <c r="A175" s="264" t="s">
        <v>68</v>
      </c>
      <c r="B175" s="265"/>
      <c r="C175" s="265"/>
      <c r="D175" s="265"/>
      <c r="E175" s="265"/>
      <c r="F175" s="265"/>
      <c r="G175" s="265"/>
      <c r="H175" s="265"/>
      <c r="I175" s="265"/>
      <c r="J175" s="265"/>
      <c r="K175" s="266"/>
    </row>
    <row r="176" spans="1:11" x14ac:dyDescent="0.3">
      <c r="A176" s="264" t="s">
        <v>110</v>
      </c>
      <c r="B176" s="265"/>
      <c r="C176" s="265"/>
      <c r="D176" s="265"/>
      <c r="E176" s="265"/>
      <c r="F176" s="265"/>
      <c r="G176" s="265"/>
      <c r="H176" s="265"/>
      <c r="I176" s="265"/>
      <c r="J176" s="265"/>
      <c r="K176" s="266"/>
    </row>
    <row r="177" spans="1:11" x14ac:dyDescent="0.3">
      <c r="A177" s="84" t="s">
        <v>109</v>
      </c>
      <c r="B177" s="85"/>
      <c r="C177" s="85"/>
      <c r="D177" s="85"/>
      <c r="E177" s="85"/>
      <c r="F177" s="85"/>
      <c r="G177" s="85"/>
      <c r="H177" s="85"/>
      <c r="I177" s="85"/>
      <c r="J177" s="85"/>
      <c r="K177" s="86"/>
    </row>
    <row r="178" spans="1:11" x14ac:dyDescent="0.3">
      <c r="A178" s="87"/>
      <c r="B178" s="88"/>
      <c r="C178" s="88"/>
      <c r="D178" s="88"/>
      <c r="E178" s="88"/>
      <c r="F178" s="88"/>
      <c r="G178" s="88"/>
      <c r="H178" s="88"/>
      <c r="I178" s="88"/>
      <c r="J178" s="88"/>
      <c r="K178" s="89"/>
    </row>
    <row r="179" spans="1:11" ht="14.55" customHeight="1" x14ac:dyDescent="0.3">
      <c r="A179" s="237" t="s">
        <v>53</v>
      </c>
      <c r="B179" s="238"/>
      <c r="C179" s="238"/>
      <c r="D179" s="238"/>
      <c r="E179" s="238"/>
      <c r="F179" s="238"/>
      <c r="G179" s="238"/>
      <c r="H179" s="238"/>
      <c r="I179" s="238"/>
      <c r="J179" s="105"/>
      <c r="K179" s="106"/>
    </row>
    <row r="180" spans="1:11" x14ac:dyDescent="0.3">
      <c r="A180" s="20" t="str">
        <f>CONCATENATE("all’avv. ",A52)</f>
        <v xml:space="preserve">all’avv. </v>
      </c>
      <c r="B180" s="13"/>
      <c r="C180" s="13"/>
      <c r="D180" s="13"/>
      <c r="E180" s="13"/>
      <c r="F180" s="13"/>
      <c r="G180" s="13"/>
      <c r="H180" s="21"/>
      <c r="I180" s="39"/>
      <c r="J180" s="21"/>
      <c r="K180" s="28"/>
    </row>
    <row r="181" spans="1:11" x14ac:dyDescent="0.3">
      <c r="A181" s="12" t="str">
        <f>CONCATENATE(" la somma di € ",I89,", oltre spese generali, C.P.A ed I.V.A. come per Legge.")</f>
        <v xml:space="preserve"> la somma di € 400, oltre spese generali, C.P.A ed I.V.A. come per Legge.</v>
      </c>
      <c r="B181" s="13"/>
      <c r="C181" s="13"/>
      <c r="D181" s="13"/>
      <c r="E181" s="13"/>
      <c r="F181" s="13"/>
      <c r="G181" s="13"/>
      <c r="H181" s="13"/>
      <c r="I181" s="21"/>
      <c r="J181" s="21"/>
      <c r="K181" s="28"/>
    </row>
    <row r="182" spans="1:11" x14ac:dyDescent="0.3">
      <c r="A182" s="20"/>
      <c r="B182" s="13"/>
      <c r="C182" s="13"/>
      <c r="D182" s="13"/>
      <c r="E182" s="13"/>
      <c r="F182" s="13"/>
      <c r="G182" s="13"/>
      <c r="H182" s="13"/>
      <c r="I182" s="21"/>
      <c r="J182" s="21"/>
      <c r="K182" s="28"/>
    </row>
    <row r="183" spans="1:11" x14ac:dyDescent="0.3">
      <c r="A183" s="20" t="s">
        <v>111</v>
      </c>
      <c r="B183" s="13"/>
      <c r="C183" s="13"/>
      <c r="D183" s="13"/>
      <c r="E183" s="13"/>
      <c r="F183" s="13"/>
      <c r="G183" s="13"/>
      <c r="H183" s="13"/>
      <c r="I183" s="21"/>
      <c r="J183" s="21"/>
      <c r="K183" s="28"/>
    </row>
    <row r="184" spans="1:11" x14ac:dyDescent="0.3">
      <c r="A184" s="20" t="s">
        <v>54</v>
      </c>
      <c r="B184" s="13"/>
      <c r="C184" s="13"/>
      <c r="D184" s="13"/>
      <c r="E184" s="13"/>
      <c r="F184" s="13"/>
      <c r="G184" s="13"/>
      <c r="H184" s="13"/>
      <c r="I184" s="21"/>
      <c r="J184" s="21"/>
      <c r="K184" s="28"/>
    </row>
    <row r="185" spans="1:11" x14ac:dyDescent="0.3">
      <c r="A185" s="20"/>
      <c r="B185" s="13"/>
      <c r="C185" s="13"/>
      <c r="D185" s="13"/>
      <c r="E185" s="13"/>
      <c r="F185" s="13"/>
      <c r="G185" s="13"/>
      <c r="H185" s="13"/>
      <c r="I185" s="21"/>
      <c r="J185" s="21"/>
      <c r="K185" s="28"/>
    </row>
    <row r="186" spans="1:11" x14ac:dyDescent="0.3">
      <c r="A186" s="20" t="s">
        <v>112</v>
      </c>
      <c r="B186" s="13"/>
      <c r="C186" s="13"/>
      <c r="D186" s="13"/>
      <c r="E186" s="13"/>
      <c r="F186" s="13"/>
      <c r="G186" s="13"/>
      <c r="H186" s="13"/>
      <c r="I186" s="21"/>
      <c r="J186" s="21"/>
      <c r="K186" s="28"/>
    </row>
    <row r="187" spans="1:11" x14ac:dyDescent="0.3">
      <c r="A187" s="20"/>
      <c r="B187" s="13"/>
      <c r="C187" s="13"/>
      <c r="D187" s="13"/>
      <c r="E187" s="13"/>
      <c r="F187" s="13"/>
      <c r="G187" s="13"/>
      <c r="H187" s="13"/>
      <c r="I187" s="21"/>
      <c r="J187" s="21"/>
      <c r="K187" s="28"/>
    </row>
    <row r="188" spans="1:11" x14ac:dyDescent="0.3">
      <c r="A188" s="81" t="s">
        <v>113</v>
      </c>
      <c r="B188" s="82"/>
      <c r="C188" s="82"/>
      <c r="D188" s="82"/>
      <c r="E188" s="82"/>
      <c r="F188" s="82"/>
      <c r="G188" s="82"/>
      <c r="H188" s="82"/>
      <c r="I188" s="82"/>
      <c r="J188" s="82"/>
      <c r="K188" s="83"/>
    </row>
    <row r="189" spans="1:11" x14ac:dyDescent="0.3">
      <c r="A189" s="81" t="s">
        <v>69</v>
      </c>
      <c r="B189" s="82"/>
      <c r="C189" s="82"/>
      <c r="D189" s="82"/>
      <c r="E189" s="82"/>
      <c r="F189" s="13"/>
      <c r="G189" s="82" t="s">
        <v>55</v>
      </c>
      <c r="H189" s="82"/>
      <c r="I189" s="82"/>
      <c r="J189" s="82"/>
      <c r="K189" s="83"/>
    </row>
    <row r="190" spans="1:11" x14ac:dyDescent="0.3">
      <c r="A190" s="81" t="s">
        <v>56</v>
      </c>
      <c r="B190" s="82"/>
      <c r="C190" s="82"/>
      <c r="D190" s="82"/>
      <c r="E190" s="82"/>
      <c r="F190" s="13"/>
      <c r="G190" s="82" t="s">
        <v>59</v>
      </c>
      <c r="H190" s="82"/>
      <c r="I190" s="82"/>
      <c r="J190" s="82"/>
      <c r="K190" s="83"/>
    </row>
    <row r="191" spans="1:11" x14ac:dyDescent="0.3">
      <c r="A191" s="20"/>
      <c r="B191" s="13"/>
      <c r="C191" s="13"/>
      <c r="D191" s="13"/>
      <c r="E191" s="13"/>
      <c r="F191" s="13"/>
      <c r="G191" s="13"/>
      <c r="H191" s="13"/>
      <c r="I191" s="21"/>
      <c r="J191" s="21"/>
      <c r="K191" s="28"/>
    </row>
    <row r="192" spans="1:11" x14ac:dyDescent="0.3">
      <c r="A192" s="20"/>
      <c r="B192" s="13"/>
      <c r="C192" s="13"/>
      <c r="D192" s="13"/>
      <c r="E192" s="13"/>
      <c r="F192" s="13"/>
      <c r="G192" s="13"/>
      <c r="H192" s="13"/>
      <c r="I192" s="21"/>
      <c r="J192" s="21"/>
      <c r="K192" s="28"/>
    </row>
    <row r="193" spans="1:11" x14ac:dyDescent="0.3">
      <c r="A193" s="267" t="s">
        <v>114</v>
      </c>
      <c r="B193" s="268"/>
      <c r="C193" s="268"/>
      <c r="D193" s="268"/>
      <c r="E193" s="268"/>
      <c r="F193" s="268"/>
      <c r="G193" s="268"/>
      <c r="H193" s="268"/>
      <c r="I193" s="268"/>
      <c r="J193" s="268"/>
      <c r="K193" s="269"/>
    </row>
    <row r="194" spans="1:11" x14ac:dyDescent="0.3">
      <c r="A194" s="20"/>
      <c r="B194" s="13"/>
      <c r="C194" s="13"/>
      <c r="D194" s="13"/>
      <c r="E194" s="13"/>
      <c r="F194" s="13"/>
      <c r="G194" s="13"/>
      <c r="H194" s="13"/>
      <c r="I194" s="21"/>
      <c r="J194" s="21"/>
      <c r="K194" s="28"/>
    </row>
    <row r="195" spans="1:11" x14ac:dyDescent="0.3">
      <c r="A195" s="252" t="s">
        <v>57</v>
      </c>
      <c r="B195" s="253"/>
      <c r="C195" s="253"/>
      <c r="D195" s="253"/>
      <c r="E195" s="253"/>
      <c r="F195" s="253"/>
      <c r="G195" s="253"/>
      <c r="H195" s="253"/>
      <c r="I195" s="253"/>
      <c r="J195" s="253"/>
      <c r="K195" s="254"/>
    </row>
    <row r="196" spans="1:11" x14ac:dyDescent="0.3">
      <c r="A196" s="252"/>
      <c r="B196" s="253"/>
      <c r="C196" s="253"/>
      <c r="D196" s="253"/>
      <c r="E196" s="253"/>
      <c r="F196" s="253"/>
      <c r="G196" s="253"/>
      <c r="H196" s="253"/>
      <c r="I196" s="253"/>
      <c r="J196" s="253"/>
      <c r="K196" s="254"/>
    </row>
    <row r="197" spans="1:11" x14ac:dyDescent="0.3">
      <c r="A197" s="20"/>
      <c r="B197" s="13"/>
      <c r="C197" s="13"/>
      <c r="D197" s="13"/>
      <c r="E197" s="13"/>
      <c r="F197" s="13"/>
      <c r="G197" s="13"/>
      <c r="H197" s="13"/>
      <c r="I197" s="21"/>
      <c r="J197" s="21"/>
      <c r="K197" s="28"/>
    </row>
    <row r="198" spans="1:11" x14ac:dyDescent="0.3">
      <c r="A198" s="20"/>
      <c r="B198" s="13"/>
      <c r="C198" s="13"/>
      <c r="D198" s="13"/>
      <c r="E198" s="13"/>
      <c r="F198" s="13"/>
      <c r="G198" s="13"/>
      <c r="H198" s="13"/>
      <c r="I198" s="21"/>
      <c r="J198" s="21"/>
      <c r="K198" s="28"/>
    </row>
    <row r="199" spans="1:11" x14ac:dyDescent="0.3">
      <c r="A199" s="81" t="s">
        <v>70</v>
      </c>
      <c r="B199" s="82"/>
      <c r="C199" s="82"/>
      <c r="D199" s="82"/>
      <c r="E199" s="82"/>
      <c r="F199" s="13"/>
      <c r="G199" s="82" t="s">
        <v>58</v>
      </c>
      <c r="H199" s="82"/>
      <c r="I199" s="82"/>
      <c r="J199" s="82"/>
      <c r="K199" s="83"/>
    </row>
    <row r="200" spans="1:11" x14ac:dyDescent="0.3">
      <c r="A200" s="81" t="s">
        <v>59</v>
      </c>
      <c r="B200" s="82"/>
      <c r="C200" s="82"/>
      <c r="D200" s="82"/>
      <c r="E200" s="82"/>
      <c r="F200" s="13"/>
      <c r="G200" s="82" t="s">
        <v>59</v>
      </c>
      <c r="H200" s="82"/>
      <c r="I200" s="82"/>
      <c r="J200" s="82"/>
      <c r="K200" s="83"/>
    </row>
    <row r="201" spans="1:11" x14ac:dyDescent="0.3">
      <c r="A201" s="20"/>
      <c r="B201" s="13"/>
      <c r="C201" s="13"/>
      <c r="D201" s="13"/>
      <c r="E201" s="13"/>
      <c r="F201" s="13"/>
      <c r="G201" s="13"/>
      <c r="H201" s="13"/>
      <c r="I201" s="21"/>
      <c r="J201" s="21"/>
      <c r="K201" s="28"/>
    </row>
    <row r="202" spans="1:11" x14ac:dyDescent="0.3">
      <c r="A202" s="20"/>
      <c r="B202" s="13"/>
      <c r="C202" s="13"/>
      <c r="D202" s="13"/>
      <c r="E202" s="13"/>
      <c r="F202" s="13"/>
      <c r="G202" s="13"/>
      <c r="H202" s="13"/>
      <c r="I202" s="21"/>
      <c r="J202" s="21"/>
      <c r="K202" s="28"/>
    </row>
    <row r="203" spans="1:11" x14ac:dyDescent="0.3">
      <c r="A203" s="12" t="s">
        <v>131</v>
      </c>
      <c r="B203" s="13"/>
      <c r="C203" s="13"/>
      <c r="D203" s="13"/>
      <c r="E203" s="13"/>
      <c r="F203" s="13"/>
      <c r="G203" s="13"/>
      <c r="H203" s="13"/>
      <c r="I203" s="21"/>
      <c r="J203" s="21"/>
      <c r="K203" s="28"/>
    </row>
    <row r="204" spans="1:11" x14ac:dyDescent="0.3">
      <c r="A204" s="20"/>
      <c r="B204" s="13"/>
      <c r="C204" s="13"/>
      <c r="D204" s="13"/>
      <c r="E204" s="13"/>
      <c r="F204" s="13"/>
      <c r="G204" s="13"/>
      <c r="H204" s="13"/>
      <c r="I204" s="21"/>
      <c r="J204" s="21"/>
      <c r="K204" s="28"/>
    </row>
    <row r="205" spans="1:11" x14ac:dyDescent="0.3">
      <c r="A205" s="20"/>
      <c r="B205" s="13"/>
      <c r="C205" s="13"/>
      <c r="D205" s="13"/>
      <c r="E205" s="13"/>
      <c r="F205" s="13"/>
      <c r="G205" s="13"/>
      <c r="H205" s="13"/>
      <c r="I205" s="21"/>
      <c r="J205" s="21"/>
      <c r="K205" s="28"/>
    </row>
    <row r="206" spans="1:11" ht="15" thickBot="1" x14ac:dyDescent="0.35">
      <c r="A206" s="40" t="s">
        <v>16</v>
      </c>
      <c r="B206" s="41"/>
      <c r="C206" s="41"/>
      <c r="D206" s="41"/>
      <c r="E206" s="41"/>
      <c r="F206" s="41"/>
      <c r="G206" s="41"/>
      <c r="H206" s="41"/>
      <c r="I206" s="41"/>
      <c r="J206" s="41"/>
      <c r="K206" s="36"/>
    </row>
  </sheetData>
  <sheetProtection password="CDC6" sheet="1" objects="1" scenarios="1" selectLockedCells="1"/>
  <mergeCells count="132">
    <mergeCell ref="A44:C44"/>
    <mergeCell ref="A46:C47"/>
    <mergeCell ref="I81:K81"/>
    <mergeCell ref="B75:F75"/>
    <mergeCell ref="I75:K75"/>
    <mergeCell ref="B76:F76"/>
    <mergeCell ref="I76:K76"/>
    <mergeCell ref="B77:F77"/>
    <mergeCell ref="I77:K77"/>
    <mergeCell ref="B78:F78"/>
    <mergeCell ref="I78:K78"/>
    <mergeCell ref="B80:F80"/>
    <mergeCell ref="I79:K79"/>
    <mergeCell ref="I80:K80"/>
    <mergeCell ref="I70:K70"/>
    <mergeCell ref="D71:K71"/>
    <mergeCell ref="I72:K72"/>
    <mergeCell ref="B73:F73"/>
    <mergeCell ref="I73:K73"/>
    <mergeCell ref="A49:C49"/>
    <mergeCell ref="D49:K52"/>
    <mergeCell ref="A52:C52"/>
    <mergeCell ref="A50:C51"/>
    <mergeCell ref="A68:K69"/>
    <mergeCell ref="A93:K99"/>
    <mergeCell ref="A179:K179"/>
    <mergeCell ref="A195:K196"/>
    <mergeCell ref="A109:K112"/>
    <mergeCell ref="A164:K164"/>
    <mergeCell ref="A166:K166"/>
    <mergeCell ref="A170:K170"/>
    <mergeCell ref="A171:K171"/>
    <mergeCell ref="A175:K175"/>
    <mergeCell ref="A176:K176"/>
    <mergeCell ref="A190:E190"/>
    <mergeCell ref="A193:K193"/>
    <mergeCell ref="G190:K190"/>
    <mergeCell ref="B149:K149"/>
    <mergeCell ref="A41:C41"/>
    <mergeCell ref="D41:K44"/>
    <mergeCell ref="A100:K102"/>
    <mergeCell ref="A130:K130"/>
    <mergeCell ref="A174:K174"/>
    <mergeCell ref="I82:K82"/>
    <mergeCell ref="I83:K83"/>
    <mergeCell ref="I84:K84"/>
    <mergeCell ref="I85:K85"/>
    <mergeCell ref="I86:K86"/>
    <mergeCell ref="I87:K87"/>
    <mergeCell ref="I88:K88"/>
    <mergeCell ref="I89:K89"/>
    <mergeCell ref="I90:K90"/>
    <mergeCell ref="G135:K135"/>
    <mergeCell ref="B143:K143"/>
    <mergeCell ref="B144:K144"/>
    <mergeCell ref="B145:K145"/>
    <mergeCell ref="B146:K146"/>
    <mergeCell ref="B147:K147"/>
    <mergeCell ref="B148:K148"/>
    <mergeCell ref="A167:K167"/>
    <mergeCell ref="A168:K168"/>
    <mergeCell ref="A92:K92"/>
    <mergeCell ref="A12:B12"/>
    <mergeCell ref="C12:K12"/>
    <mergeCell ref="A1:K3"/>
    <mergeCell ref="A4:K5"/>
    <mergeCell ref="A11:B11"/>
    <mergeCell ref="C11:K11"/>
    <mergeCell ref="A13:B13"/>
    <mergeCell ref="C13:K13"/>
    <mergeCell ref="A18:B18"/>
    <mergeCell ref="C18:K18"/>
    <mergeCell ref="A17:B17"/>
    <mergeCell ref="A6:K10"/>
    <mergeCell ref="A19:B20"/>
    <mergeCell ref="C19:K19"/>
    <mergeCell ref="C20:K20"/>
    <mergeCell ref="A21:B21"/>
    <mergeCell ref="A14:K14"/>
    <mergeCell ref="A15:B15"/>
    <mergeCell ref="C15:K17"/>
    <mergeCell ref="A16:B16"/>
    <mergeCell ref="A23:K23"/>
    <mergeCell ref="C21:K22"/>
    <mergeCell ref="A34:C34"/>
    <mergeCell ref="D34:K36"/>
    <mergeCell ref="A35:C35"/>
    <mergeCell ref="A36:C36"/>
    <mergeCell ref="A37:C37"/>
    <mergeCell ref="A199:E199"/>
    <mergeCell ref="A24:C24"/>
    <mergeCell ref="D24:K27"/>
    <mergeCell ref="A25:C26"/>
    <mergeCell ref="A27:C27"/>
    <mergeCell ref="A28:C28"/>
    <mergeCell ref="D28:K30"/>
    <mergeCell ref="A29:C29"/>
    <mergeCell ref="A30:C30"/>
    <mergeCell ref="A31:C31"/>
    <mergeCell ref="D31:K33"/>
    <mergeCell ref="A32:C32"/>
    <mergeCell ref="A33:C33"/>
    <mergeCell ref="D37:K40"/>
    <mergeCell ref="A38:C39"/>
    <mergeCell ref="A40:C40"/>
    <mergeCell ref="A48:C48"/>
    <mergeCell ref="A45:C45"/>
    <mergeCell ref="D45:K48"/>
    <mergeCell ref="A200:E200"/>
    <mergeCell ref="G200:K200"/>
    <mergeCell ref="G199:K199"/>
    <mergeCell ref="A177:K178"/>
    <mergeCell ref="A188:K188"/>
    <mergeCell ref="G189:K189"/>
    <mergeCell ref="A189:E189"/>
    <mergeCell ref="A42:C43"/>
    <mergeCell ref="A113:K113"/>
    <mergeCell ref="A114:K115"/>
    <mergeCell ref="A125:K125"/>
    <mergeCell ref="A126:K129"/>
    <mergeCell ref="A131:K132"/>
    <mergeCell ref="A134:B134"/>
    <mergeCell ref="C134:D134"/>
    <mergeCell ref="G136:K136"/>
    <mergeCell ref="B116:F116"/>
    <mergeCell ref="H116:K116"/>
    <mergeCell ref="B74:F74"/>
    <mergeCell ref="I74:K74"/>
    <mergeCell ref="B54:K56"/>
    <mergeCell ref="B57:K59"/>
    <mergeCell ref="B60:K63"/>
    <mergeCell ref="B64:K65"/>
  </mergeCells>
  <dataValidations count="10">
    <dataValidation type="whole" allowBlank="1" showInputMessage="1" showErrorMessage="1" sqref="A40">
      <formula1>1</formula1>
      <formula2>99</formula2>
    </dataValidation>
    <dataValidation allowBlank="1" showInputMessage="1" showErrorMessage="1" promptTitle="Nome e Cognome dell'imputato" prompt="Inserire in questo campo esclusivamente il Nome ed il Cognome dell'imputato per il quale si procede per l'emissione della presente istanza." sqref="C13:K13 C15"/>
    <dataValidation type="whole" allowBlank="1" showInputMessage="1" showErrorMessage="1" errorTitle="Errore" error="Attenzione è possibie inserire un numero da 1 a 4, in corrispondenza del tipo di processo celebrato." promptTitle="Tipologia di processo" prompt="Inserire nella parte evidenziata il numero corrispondente (si veda schema a destra) al tipo di processo celebrato." sqref="A21:B21">
      <formula1>1</formula1>
      <formula2>4</formula2>
    </dataValidation>
    <dataValidation type="whole" allowBlank="1" showInputMessage="1" showErrorMessage="1" errorTitle="Campo 5 IMPUTATO" error="Inserire in tale campo esclusivamente il numero 1 se l'imputato si trovava a piede libero ovvero il numero 2 se l'imputato era detenuto nel momento del processo." sqref="A30:C30">
      <formula1>1</formula1>
      <formula2>2</formula2>
    </dataValidation>
    <dataValidation type="whole" allowBlank="1" showInputMessage="1" showErrorMessage="1" errorTitle="Campo 6 - Rito" error="Inserire in tale campo esclusivamente il numero 1 se il procedimento è stato adito di fronte al Tribunale in composizione monocratica o 2 in composizione collegiale." sqref="A33:C33">
      <formula1>1</formula1>
      <formula2>2</formula2>
    </dataValidation>
    <dataValidation type="whole" allowBlank="1" showInputMessage="1" showErrorMessage="1" errorTitle="CAMPO 9 - Numero di imputati" error="Attenzione valore non corretto. Inserire in questo campo il valore corrispondente al numero complessivo degli imputati assistiti dallo stesso richiedente." sqref="A44:C44">
      <formula1>1</formula1>
      <formula2>100</formula2>
    </dataValidation>
    <dataValidation type="whole" allowBlank="1" showInputMessage="1" showErrorMessage="1" error="Inserire un numero" sqref="A27:C27">
      <formula1>1</formula1>
      <formula2>100</formula2>
    </dataValidation>
    <dataValidation type="whole" allowBlank="1" showInputMessage="1" showErrorMessage="1" errorTitle="Assistito imputato/parte civile" error="Inserire nel campo il valore 1 se l'assistito è imputato o 2 se l'assistito è la parte civile nel procedimento" promptTitle="Assistito imputato/parte civile" prompt="Inserire nel campo il valore 1 se l'assistito è imputato o 2 se l'assistito è la parte civile nel procedimento" sqref="A17:B17">
      <formula1>1</formula1>
      <formula2>2</formula2>
    </dataValidation>
    <dataValidation allowBlank="1" showInputMessage="1" showErrorMessage="1" prompt="Inserire il numero di RGNR" sqref="A13:B13"/>
    <dataValidation allowBlank="1" showInputMessage="1" showErrorMessage="1" promptTitle="Nome e Cognome dell'istante" prompt="Inserire il nome e cognome dell'avvocato che presenta la presente istanza di liquidazione." sqref="A52:C52"/>
  </dataValidations>
  <pageMargins left="0.51249999999999996" right="0.25" top="0.75" bottom="0.75" header="0.3" footer="0.3"/>
  <pageSetup paperSize="9" scale="95" orientation="portrait" r:id="rId1"/>
  <headerFooter differentFirst="1">
    <oddFooter xml:space="preserve">&amp;R&amp;"Georgia,Corsivo"&amp;8pag. &amp;P </oddFooter>
    <firstHeader>&amp;C&amp;"Times New Roman,Grassetto"&amp;14
PROTOCOLLO DI INTESA SU BASE NAZIONALE</firstHeader>
    <firstFooter xml:space="preserve">&amp;R&amp;"Georgia,Corsivo"&amp;8pag. &amp;P </firstFooter>
  </headerFooter>
  <colBreaks count="1" manualBreakCount="1">
    <brk id="11" max="1048575" man="1"/>
  </col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5</xdr:col>
                <xdr:colOff>76200</xdr:colOff>
                <xdr:row>159</xdr:row>
                <xdr:rowOff>68580</xdr:rowOff>
              </from>
              <to>
                <xdr:col>6</xdr:col>
                <xdr:colOff>0</xdr:colOff>
                <xdr:row>162</xdr:row>
                <xdr:rowOff>144780</xdr:rowOff>
              </to>
            </anchor>
          </objectPr>
        </oleObject>
      </mc:Choice>
      <mc:Fallback>
        <oleObject progId="Word.Picture.8" shapeId="1025" r:id="rId4"/>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GIP</vt:lpstr>
      <vt:lpstr>GIP!Area_stampa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Avdp cnf</dc:creator>
  <cp:lastModifiedBy>AVDP</cp:lastModifiedBy>
  <cp:lastPrinted>2016-07-14T14:04:19Z</cp:lastPrinted>
  <dcterms:created xsi:type="dcterms:W3CDTF">2016-06-20T15:22:52Z</dcterms:created>
  <dcterms:modified xsi:type="dcterms:W3CDTF">2016-07-19T16:12:59Z</dcterms:modified>
</cp:coreProperties>
</file>