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872" yWindow="-36" windowWidth="20280" windowHeight="9660" tabRatio="500"/>
  </bookViews>
  <sheets>
    <sheet name="Tribunale" sheetId="1" r:id="rId1"/>
  </sheets>
  <definedNames>
    <definedName name="_xlnm.Print_Area" localSheetId="0">Tribunale!$A$1:$K$205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113" i="1" l="1"/>
  <c r="G90" i="1"/>
  <c r="G76" i="1"/>
  <c r="G77" i="1"/>
  <c r="G78" i="1"/>
  <c r="G79" i="1"/>
  <c r="G80" i="1"/>
  <c r="H80" i="1"/>
  <c r="I80" i="1"/>
  <c r="I83" i="1"/>
  <c r="I84" i="1"/>
  <c r="G85" i="1"/>
  <c r="I85" i="1"/>
  <c r="G86" i="1"/>
  <c r="I86" i="1"/>
  <c r="G87" i="1"/>
  <c r="I87" i="1"/>
  <c r="G88" i="1"/>
  <c r="I88" i="1"/>
  <c r="G89" i="1"/>
  <c r="I89" i="1"/>
  <c r="I90" i="1"/>
  <c r="I92" i="1"/>
  <c r="A180" i="1"/>
  <c r="A73" i="1"/>
  <c r="A130" i="1"/>
  <c r="A179" i="1"/>
  <c r="A170" i="1"/>
  <c r="A163" i="1"/>
  <c r="G134" i="1"/>
  <c r="D73" i="1"/>
  <c r="D72" i="1"/>
  <c r="A172" i="1"/>
</calcChain>
</file>

<file path=xl/sharedStrings.xml><?xml version="1.0" encoding="utf-8"?>
<sst xmlns="http://schemas.openxmlformats.org/spreadsheetml/2006/main" count="152" uniqueCount="139">
  <si>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</si>
  <si>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</si>
  <si>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</si>
  <si>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</si>
  <si>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</si>
  <si>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TIPOLOGIA PROCESSO</t>
  </si>
  <si>
    <t>CAMPO 4</t>
  </si>
  <si>
    <t>NUMERO UDIENZE DI TRATTAZIONE EFFETTIVA</t>
  </si>
  <si>
    <t>CAMPO 5</t>
  </si>
  <si>
    <t>IMPUTATO</t>
  </si>
  <si>
    <t>RITO</t>
  </si>
  <si>
    <t>NUMERO IMPUTATI</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</si>
  <si>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</si>
  <si>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</si>
  <si>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</si>
  <si>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</si>
  <si>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</si>
  <si>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</si>
  <si>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</si>
  <si>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</si>
  <si>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</si>
  <si>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</si>
  <si>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</si>
  <si>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</si>
  <si>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</si>
  <si>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</si>
  <si>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</si>
  <si>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</si>
  <si>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</si>
  <si>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</si>
  <si>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</si>
  <si>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</si>
  <si>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</si>
  <si>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IMPORTO MAGGIOR.</t>
  </si>
  <si>
    <t>MAGGIORAZIONE PER NUMERO DI UDIENZE</t>
  </si>
  <si>
    <t>-</t>
  </si>
  <si>
    <t>MAGGIORAZIONE PER IMPUTATO DETENUTO</t>
  </si>
  <si>
    <t>MAGGIORAZIONE PER RITO COLLEGIALE</t>
  </si>
  <si>
    <t>MAGGIORAZIONE PER NUMERO DI IMPUTATI</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</si>
  <si>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</si>
  <si>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</si>
  <si>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</si>
  <si>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</si>
  <si>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</si>
  <si>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</si>
  <si>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</si>
  <si>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</si>
  <si>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</si>
  <si>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</si>
  <si>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</si>
  <si>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</si>
  <si>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</si>
  <si>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 xml:space="preserve">TRIBUNALE DI  ______________ </t>
  </si>
  <si>
    <t>(istanza che costituisce parte integrante del presente decreto)</t>
  </si>
  <si>
    <t>LIQUIDA</t>
  </si>
  <si>
    <t>Manda alla Cancelleria per gli ulteriori adempimenti.</t>
  </si>
  <si>
    <t>IL CANCELLIERE</t>
  </si>
  <si>
    <t>_________________________________</t>
  </si>
  <si>
    <t>LE PARTI PRENDONO VISIONE E SOTTOSCRIVONO PER RINUNCIA ALLA NOTIFICA ED ALL'IMPUGNAZIONE</t>
  </si>
  <si>
    <t>IL PUBBLICO MINISTERO</t>
  </si>
  <si>
    <t>________________________________</t>
  </si>
  <si>
    <r>
      <t xml:space="preserve">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t>
    </r>
    <r>
      <rPr>
        <i/>
        <u/>
        <sz val="9"/>
        <rFont val="Georgia"/>
        <family val="1"/>
      </rPr>
      <t>in udienza</t>
    </r>
    <r>
      <rPr>
        <i/>
        <sz val="9"/>
        <rFont val="Georgia"/>
        <family val="1"/>
      </rPr>
      <t xml:space="preserve">, stampare anche pag.4 in duplice copia, da consegnare al giudice; 
- in caso di deposito dell'istanza </t>
    </r>
    <r>
      <rPr>
        <i/>
        <u/>
        <sz val="9"/>
        <rFont val="Georgia"/>
        <family val="1"/>
      </rPr>
      <t>in cancelleria</t>
    </r>
    <r>
      <rPr>
        <i/>
        <sz val="9"/>
        <rFont val="Georgia"/>
        <family val="1"/>
      </rPr>
      <t xml:space="preserve"> stampare le prime 2 pagine del presente file e allegarle alla istanza di liquidazione</t>
    </r>
  </si>
  <si>
    <r>
      <rPr>
        <b/>
        <sz val="11"/>
        <color indexed="8"/>
        <rFont val="Times New Roman"/>
        <family val="1"/>
      </rPr>
      <t>1</t>
    </r>
    <r>
      <rPr>
        <sz val="11"/>
        <color indexed="8"/>
        <rFont val="Times New Roman"/>
        <family val="1"/>
      </rPr>
      <t xml:space="preserve"> - sentenze ex art. 129 c.p.p., incidenti di esecuzione di scarso rilievo</t>
    </r>
  </si>
  <si>
    <r>
      <rPr>
        <b/>
        <sz val="11"/>
        <color indexed="8"/>
        <rFont val="Times New Roman"/>
        <family val="1"/>
      </rPr>
      <t>2</t>
    </r>
    <r>
      <rPr>
        <sz val="11"/>
        <color indexed="8"/>
        <rFont val="Times New Roman"/>
        <family val="1"/>
      </rPr>
      <t xml:space="preserve"> - patteggiamenti </t>
    </r>
  </si>
  <si>
    <r>
      <rPr>
        <b/>
        <sz val="11"/>
        <color indexed="8"/>
        <rFont val="Times New Roman"/>
        <family val="1"/>
      </rPr>
      <t>3</t>
    </r>
    <r>
      <rPr>
        <sz val="11"/>
        <color indexed="8"/>
        <rFont val="Times New Roman"/>
        <family val="1"/>
      </rPr>
      <t xml:space="preserve"> - direttissime con convalida, concluse con patteggiamento o rito abbreviato </t>
    </r>
  </si>
  <si>
    <r>
      <rPr>
        <b/>
        <sz val="11"/>
        <color indexed="8"/>
        <rFont val="Times New Roman"/>
        <family val="1"/>
      </rPr>
      <t>4</t>
    </r>
    <r>
      <rPr>
        <sz val="11"/>
        <color indexed="8"/>
        <rFont val="Times New Roman"/>
        <family val="1"/>
      </rPr>
      <t xml:space="preserve"> - rito abbreviato semplice</t>
    </r>
  </si>
  <si>
    <r>
      <rPr>
        <b/>
        <sz val="11"/>
        <color indexed="8"/>
        <rFont val="Times New Roman"/>
        <family val="1"/>
      </rPr>
      <t>5</t>
    </r>
    <r>
      <rPr>
        <sz val="11"/>
        <color indexed="8"/>
        <rFont val="Times New Roman"/>
        <family val="1"/>
      </rPr>
      <t xml:space="preserve"> - rito abbreviato condizionato</t>
    </r>
  </si>
  <si>
    <r>
      <rPr>
        <b/>
        <sz val="11"/>
        <color indexed="8"/>
        <rFont val="Times New Roman"/>
        <family val="1"/>
      </rPr>
      <t>7</t>
    </r>
    <r>
      <rPr>
        <sz val="11"/>
        <color indexed="8"/>
        <rFont val="Times New Roman"/>
        <family val="1"/>
      </rPr>
      <t xml:space="preserve"> - dibattimento ipotesi base con fase introduttiva</t>
    </r>
  </si>
  <si>
    <r>
      <rPr>
        <b/>
        <sz val="11"/>
        <color indexed="8"/>
        <rFont val="Times New Roman"/>
        <family val="1"/>
      </rPr>
      <t>6</t>
    </r>
    <r>
      <rPr>
        <sz val="11"/>
        <color indexed="8"/>
        <rFont val="Times New Roman"/>
        <family val="1"/>
      </rPr>
      <t xml:space="preserve"> - dibattimento ipotesi base </t>
    </r>
  </si>
  <si>
    <r>
      <rPr>
        <b/>
        <sz val="11"/>
        <color indexed="8"/>
        <rFont val="Times New Roman"/>
        <family val="1"/>
      </rPr>
      <t>9</t>
    </r>
    <r>
      <rPr>
        <sz val="11"/>
        <color indexed="8"/>
        <rFont val="Times New Roman"/>
        <family val="1"/>
      </rPr>
      <t xml:space="preserve"> - dibattimento ipotesi complessa: si considera tale quella con oltre tre testi esaminati; con fase introduttiva</t>
    </r>
  </si>
  <si>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</si>
  <si>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CAMPO 9</t>
  </si>
  <si>
    <t>CAMPO 10</t>
  </si>
  <si>
    <t xml:space="preserve">NB: per "NUMERO IMPUTATI" si intende il numero di tutti gli imputati del processo.
</t>
  </si>
  <si>
    <t>MAGGIOR. %</t>
  </si>
  <si>
    <t>in data __/__/____</t>
  </si>
  <si>
    <r>
      <rPr>
        <sz val="11"/>
        <color indexed="8"/>
        <rFont val="Calibri"/>
        <family val="2"/>
      </rPr>
      <t>­</t>
    </r>
    <r>
      <rPr>
        <sz val="11"/>
        <color indexed="8"/>
        <rFont val="Times New Roman"/>
        <family val="1"/>
      </rPr>
      <t xml:space="preserve"> visto il D.P.R. 115/02 e il D.M. 55/2014</t>
    </r>
  </si>
  <si>
    <t>IL    GIUDICE</t>
  </si>
  <si>
    <t>IL DIFENSORE</t>
  </si>
  <si>
    <t xml:space="preserve">□ ammesso al  patrocinio a spese dello Stato con decreto del </t>
  </si>
  <si>
    <t>(riserva dal</t>
  </si>
  <si>
    <t>□ dichiarato irreperibile con provvedimento del</t>
  </si>
  <si>
    <t xml:space="preserve">(allegato in copia); </t>
  </si>
  <si>
    <t>TRIBUNALE ORDINARIO</t>
  </si>
  <si>
    <t>NOME E COGNOME ASSISTITO</t>
  </si>
  <si>
    <t>0000/00</t>
  </si>
  <si>
    <t>Inserire nella parte evidenziata sotto "CAMPO 1" il n. RGNR e sotto "CAMPO 2" il nome e cognome dell'assistito</t>
  </si>
  <si>
    <t>ASSISTITO</t>
  </si>
  <si>
    <t>CAMPO 11</t>
  </si>
  <si>
    <t>NOME AVVOCATO ISTANTE</t>
  </si>
  <si>
    <t>CAMPO 12</t>
  </si>
  <si>
    <t>Inserire nella parte evidenziata il numero (1 o 2 o successivi) a seconda del tipo di processo celebrato.</t>
  </si>
  <si>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
 </t>
    </r>
    <r>
      <rPr>
        <b/>
        <sz val="11"/>
        <color indexed="8"/>
        <rFont val="Georgia"/>
        <family val="1"/>
      </rPr>
      <t>2</t>
    </r>
    <r>
      <rPr>
        <sz val="11"/>
        <color indexed="8"/>
        <rFont val="Georgia"/>
        <family val="1"/>
      </rPr>
      <t xml:space="preserve"> -</t>
    </r>
    <r>
      <rPr>
        <sz val="9"/>
        <color indexed="8"/>
        <rFont val="Georgia"/>
        <family val="1"/>
      </rPr>
      <t>se l'assistito è una parte civile</t>
    </r>
  </si>
  <si>
    <r>
      <rPr>
        <b/>
        <sz val="11"/>
        <color indexed="8"/>
        <rFont val="Times New Roman"/>
        <family val="1"/>
      </rPr>
      <t xml:space="preserve">8 </t>
    </r>
    <r>
      <rPr>
        <sz val="11"/>
        <color indexed="8"/>
        <rFont val="Times New Roman"/>
        <family val="1"/>
      </rPr>
      <t xml:space="preserve">- dibattimento ipotesi complessa: si considera tale quella con oltre tre testi esaminati
</t>
    </r>
  </si>
  <si>
    <t>NUMERO ASSISTITI</t>
  </si>
  <si>
    <t>NB: per "NUMERO CAPI DI IMPUTAZIONE" si intende il numero delle imputazioni che riguardano l'imputato proprio assistito o l'imputato nei confronti del quale la parte civile, propria assistita, si è costituita.</t>
  </si>
  <si>
    <t>NUMERO CONTROPARTI PROCESSUALI</t>
  </si>
  <si>
    <t>la FASE DECISIONALE riguarda le difese orali o scritte, le repliche, l'assistenza alla discussione delle altre parti processuali sia in camera di consiglio che in udienza pubblica</t>
  </si>
  <si>
    <t>MAGGIORAZIONE PER NUMERO CONTROPARTI PROCESSUALI</t>
  </si>
  <si>
    <t>MAGGIORAZIONE PER NUMERO DI SOGGETTI ASSISTITI</t>
  </si>
  <si>
    <t>FASE DECISIONALE</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</si>
  <si>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</si>
  <si>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 xml:space="preserve">__/___/____ </t>
  </si>
  <si>
    <t xml:space="preserve"> __/___/____), </t>
  </si>
  <si>
    <t xml:space="preserve"> __/___/____ </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</si>
  <si>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</si>
  <si>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_______________________________</t>
  </si>
  <si>
    <t xml:space="preserve">, lì __/___/_____ </t>
  </si>
  <si>
    <t>CF:</t>
  </si>
  <si>
    <t xml:space="preserve"> ________________________________________</t>
  </si>
  <si>
    <t>PEC:</t>
  </si>
  <si>
    <t>EMAIL:</t>
  </si>
  <si>
    <t xml:space="preserve">TELEFONO: </t>
  </si>
  <si>
    <t xml:space="preserve">FAX: </t>
  </si>
  <si>
    <t xml:space="preserve">INDIRIZZO: </t>
  </si>
  <si>
    <t>DECRETO DI LIQUIDAZIONE DEGLI ONORARI AL DIFENSORE</t>
  </si>
  <si>
    <t>Il Tribunale    _________________________________________________</t>
  </si>
  <si>
    <t>­ rilevato che l’attività per la quale si chiede il compenso è stata effettivamente svolta e corrisponde a quanto indicato nel foglio di calcoloprodotto dal difensore unitamente all'istanza</t>
  </si>
  <si>
    <t>­ considerata l'adesione al Protocollo d'intesa su base nazionale di liquidazione degli onorari</t>
  </si>
  <si>
    <t>Dispone che il presente decreto - che pone a carico dell'Erario - sia notificato alle parti, salvo loro rinuncia.</t>
  </si>
  <si>
    <t xml:space="preserve">__________, lì ___/___/______                                                        </t>
  </si>
  <si>
    <t xml:space="preserve">Depositato il: ___/___/_______ </t>
  </si>
  <si>
    <t xml:space="preserve">PROVVEDIMENTO  LETTO ALL’UDIENZA DEL ___/___/_____ </t>
  </si>
  <si>
    <t>Inserire il nome e cognome dell'avvocato che deposita la presente istanza di liquidazione.</t>
  </si>
  <si>
    <t>2) foglio di calcolo relativo al Protocollo di intesa nazionale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</si>
  <si>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</si>
  <si>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t>Se in presenza di più controparti processuali (come nel caso di presenza di parte/i civile/i) inserire il numero delle controparti perché vengano calcolate le maggiorazioni di cui all'art 12 co.2 D.M. 55/2014, per ogni soggetto oltre il primo e fino a un massimo di 20.</t>
  </si>
  <si>
    <t xml:space="preserve">Inserire il "NUMERO DI SOGGETTI ASSISTITI" - intesi come più assistiti (imputati o parti civili) del richiedente perché vengano calcolate le maggiorazioni di cui all'art 12 co.2 D.M. 55/2014, per ogni soggetto oltre il primo e fino a un massimo di 20.
</t>
  </si>
  <si>
    <t>MAGGIORAZIONE PER TRIB. PER I MINORI o MILITARE</t>
  </si>
  <si>
    <t>Partecipazione ad ulteriori udienze oltre la prima, ad esclusione di quelle di mero rinvio: + 200 € per ogni ulteriore udienza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e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</si>
  <si>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r>
      <t xml:space="preserve">Inserire il valore 
</t>
    </r>
    <r>
      <rPr>
        <b/>
        <i/>
        <sz val="9"/>
        <color indexed="8"/>
        <rFont val="Georgia"/>
        <family val="1"/>
      </rPr>
      <t>1</t>
    </r>
    <r>
      <rPr>
        <i/>
        <sz val="9"/>
        <color indexed="8"/>
        <rFont val="Georgia"/>
        <family val="1"/>
      </rPr>
      <t xml:space="preserve"> se reati di competenza del Tribunale in composizione MONOCRATICA
</t>
    </r>
    <r>
      <rPr>
        <b/>
        <i/>
        <sz val="9"/>
        <color indexed="8"/>
        <rFont val="Georgia"/>
        <family val="1"/>
      </rPr>
      <t xml:space="preserve">2 </t>
    </r>
    <r>
      <rPr>
        <i/>
        <sz val="9"/>
        <color indexed="8"/>
        <rFont val="Georgia"/>
        <family val="1"/>
      </rPr>
      <t xml:space="preserve">se reati di competenza del Tribunale in composizione COLLEGIALE
</t>
    </r>
    <r>
      <rPr>
        <b/>
        <i/>
        <sz val="9"/>
        <color indexed="8"/>
        <rFont val="Georgia"/>
        <family val="1"/>
      </rPr>
      <t>3</t>
    </r>
    <r>
      <rPr>
        <i/>
        <sz val="9"/>
        <color indexed="8"/>
        <rFont val="Georgia"/>
        <family val="1"/>
      </rPr>
      <t xml:space="preserve"> se reati di competenza di Corte d'Appello Minorenni ovvero di Corte d'Appello Militare</t>
    </r>
  </si>
  <si>
    <r>
      <t xml:space="preserve">Inserire il valore 
</t>
    </r>
    <r>
      <rPr>
        <b/>
        <i/>
        <sz val="9"/>
        <color indexed="8"/>
        <rFont val="Georgia"/>
        <family val="1"/>
      </rPr>
      <t>1</t>
    </r>
    <r>
      <rPr>
        <i/>
        <sz val="9"/>
        <color indexed="8"/>
        <rFont val="Georgia"/>
        <family val="1"/>
      </rPr>
      <t xml:space="preserve"> se imputato LIBERO
</t>
    </r>
    <r>
      <rPr>
        <b/>
        <i/>
        <sz val="9"/>
        <color indexed="8"/>
        <rFont val="Georgia"/>
        <family val="1"/>
      </rPr>
      <t>2</t>
    </r>
    <r>
      <rPr>
        <i/>
        <sz val="9"/>
        <color indexed="8"/>
        <rFont val="Georgia"/>
        <family val="1"/>
      </rPr>
      <t xml:space="preserve"> se imputato DETENUTOper questa causa</t>
    </r>
  </si>
  <si>
    <t>_______________________________________________</t>
  </si>
  <si>
    <t xml:space="preserve">  di ______</t>
  </si>
  <si>
    <t>Giudice Dott.</t>
  </si>
  <si>
    <t>________________________________________</t>
  </si>
  <si>
    <t>________________</t>
  </si>
  <si>
    <t xml:space="preserve">IBAN: </t>
  </si>
  <si>
    <t>SI RILASCIA COPIA CONFORME DEL PRESENTE DECRETO AL DIFENSORE.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</si>
</sst>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33"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i/>
      <sz val="8"/>
      <color indexed="8"/>
      <name val="Georgia"/>
      <family val="1"/>
    </font>
    <font>
      <b/>
      <sz val="10"/>
      <color indexed="8"/>
      <name val="Times New Roman"/>
      <family val="1"/>
    </font>
    <font>
      <i/>
      <u/>
      <sz val="9"/>
      <name val="Georgia"/>
      <family val="1"/>
    </font>
    <font>
      <b/>
      <i/>
      <sz val="9"/>
      <color indexed="8"/>
      <name val="Georgia"/>
      <family val="1"/>
    </font>
    <font>
      <i/>
      <sz val="11"/>
      <color indexed="8"/>
      <name val="Calibri"/>
      <family val="2"/>
    </font>
    <font>
      <sz val="8"/>
      <color indexed="8"/>
      <name val="Times New Roman"/>
      <family val="1"/>
    </font>
    <font>
      <b/>
      <sz val="12"/>
      <color indexed="8"/>
      <name val="Times New Roman"/>
      <family val="1"/>
    </font>
    <font>
      <b/>
      <i/>
      <sz val="11"/>
      <name val="Times"/>
      <family val="1"/>
    </font>
    <font>
      <b/>
      <sz val="11"/>
      <color indexed="8"/>
      <name val="Georgia"/>
      <family val="1"/>
    </font>
    <font>
      <sz val="11"/>
      <color indexed="8"/>
      <name val="Georgia"/>
      <family val="1"/>
    </font>
    <font>
      <b/>
      <i/>
      <sz val="11"/>
      <color indexed="8"/>
      <name val="Times New Roman"/>
      <family val="1"/>
    </font>
    <font>
      <b/>
      <sz val="8"/>
      <color indexed="8"/>
      <name val="Times New Roman"/>
      <family val="1"/>
    </font>
    <font>
      <b/>
      <sz val="9"/>
      <color indexed="8"/>
      <name val="Times New Roman"/>
      <family val="1"/>
    </font>
    <font>
      <sz val="9"/>
      <color indexed="8"/>
      <name val="Calibri"/>
      <family val="2"/>
    </font>
    <font>
      <sz val="8"/>
      <color indexed="8"/>
      <name val="Calibri"/>
      <family val="2"/>
    </font>
    <font>
      <b/>
      <sz val="7"/>
      <color indexed="8"/>
      <name val="Times New Roman"/>
      <family val="1"/>
    </font>
    <font>
      <i/>
      <sz val="8"/>
      <color indexed="8"/>
      <name val="Times New Roman"/>
      <family val="1"/>
    </font>
    <font>
      <i/>
      <sz val="8"/>
      <color indexed="8"/>
      <name val="Calibri"/>
      <family val="2"/>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medium">
        <color auto="1"/>
      </right>
      <top/>
      <bottom/>
      <diagonal/>
    </border>
  </borders>
  <cellStyleXfs count="1">
    <xf numFmtId="0" fontId="0" fillId="0" borderId="0"/>
  </cellStyleXfs>
  <cellXfs count="295">
    <xf numFmtId="0" fontId="0" fillId="0" borderId="0" xfId="0"/>
    <xf numFmtId="0" fontId="0" fillId="0" borderId="1" xfId="0" applyBorder="1" applyProtection="1"/>
    <xf numFmtId="0" fontId="0" fillId="0" borderId="0" xfId="0" applyBorder="1" applyProtection="1"/>
    <xf numFmtId="0" fontId="0" fillId="0" borderId="0" xfId="0" applyBorder="1" applyAlignment="1">
      <alignment wrapText="1"/>
    </xf>
    <xf numFmtId="0" fontId="0" fillId="0" borderId="7" xfId="0" applyBorder="1" applyAlignment="1">
      <alignment wrapText="1"/>
    </xf>
    <xf numFmtId="0" fontId="8" fillId="0" borderId="2" xfId="0" applyFont="1" applyFill="1" applyBorder="1" applyProtection="1"/>
    <xf numFmtId="0" fontId="9" fillId="0" borderId="1" xfId="0" applyFont="1" applyFill="1" applyBorder="1" applyProtection="1"/>
    <xf numFmtId="0" fontId="10" fillId="0" borderId="1" xfId="0" applyFont="1" applyFill="1" applyBorder="1" applyProtection="1"/>
    <xf numFmtId="0" fontId="10" fillId="0" borderId="8" xfId="0" applyFont="1" applyFill="1" applyBorder="1" applyProtection="1"/>
    <xf numFmtId="0" fontId="4" fillId="0" borderId="2" xfId="0" applyFont="1" applyBorder="1" applyProtection="1"/>
    <xf numFmtId="0" fontId="5" fillId="0" borderId="3" xfId="0" applyFont="1" applyBorder="1" applyProtection="1"/>
    <xf numFmtId="0" fontId="4" fillId="0" borderId="3" xfId="0" applyFont="1" applyBorder="1" applyAlignment="1" applyProtection="1">
      <alignment horizontal="left"/>
    </xf>
    <xf numFmtId="0" fontId="4" fillId="0" borderId="1" xfId="0" applyFont="1" applyBorder="1" applyProtection="1"/>
    <xf numFmtId="0" fontId="5" fillId="0" borderId="0" xfId="0" applyFont="1" applyBorder="1" applyProtection="1"/>
    <xf numFmtId="0" fontId="5" fillId="0" borderId="13" xfId="0" applyFont="1" applyBorder="1" applyProtection="1"/>
    <xf numFmtId="0" fontId="5" fillId="0" borderId="11" xfId="0" applyFont="1" applyBorder="1" applyProtection="1"/>
    <xf numFmtId="0" fontId="5" fillId="0" borderId="0" xfId="0" applyFont="1" applyBorder="1" applyAlignment="1" applyProtection="1">
      <alignment wrapText="1"/>
    </xf>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16" xfId="0" applyFont="1" applyBorder="1" applyProtection="1"/>
    <xf numFmtId="0" fontId="5" fillId="0" borderId="1" xfId="0" applyFont="1" applyBorder="1" applyProtection="1"/>
    <xf numFmtId="0" fontId="0" fillId="0" borderId="0" xfId="0" applyBorder="1"/>
    <xf numFmtId="0" fontId="12" fillId="0" borderId="0" xfId="0" applyFont="1" applyBorder="1" applyProtection="1"/>
    <xf numFmtId="0" fontId="4" fillId="0" borderId="0" xfId="0" applyFont="1" applyBorder="1" applyProtection="1"/>
    <xf numFmtId="0" fontId="0" fillId="0" borderId="2" xfId="0" applyBorder="1" applyProtection="1">
      <protection locked="0"/>
    </xf>
    <xf numFmtId="0" fontId="0" fillId="0" borderId="3" xfId="0" applyBorder="1" applyProtection="1">
      <protection locked="0"/>
    </xf>
    <xf numFmtId="0" fontId="0" fillId="0" borderId="3" xfId="0" applyBorder="1"/>
    <xf numFmtId="0" fontId="0" fillId="0" borderId="5" xfId="0" applyBorder="1"/>
    <xf numFmtId="0" fontId="0" fillId="0" borderId="7" xfId="0" applyBorder="1"/>
    <xf numFmtId="0" fontId="14" fillId="0" borderId="0" xfId="0" applyFont="1" applyFill="1" applyBorder="1" applyProtection="1"/>
    <xf numFmtId="0" fontId="0" fillId="0" borderId="0" xfId="0" applyBorder="1" applyProtection="1">
      <protection locked="0"/>
    </xf>
    <xf numFmtId="0" fontId="16" fillId="0" borderId="1" xfId="0" applyFont="1" applyFill="1" applyBorder="1" applyProtection="1"/>
    <xf numFmtId="0" fontId="14" fillId="0" borderId="1" xfId="0" applyFont="1" applyBorder="1" applyProtection="1"/>
    <xf numFmtId="0" fontId="14" fillId="0" borderId="8" xfId="0" applyFont="1" applyFill="1" applyBorder="1" applyProtection="1"/>
    <xf numFmtId="0" fontId="14" fillId="0" borderId="9" xfId="0" applyFont="1" applyFill="1" applyBorder="1" applyProtection="1"/>
    <xf numFmtId="0" fontId="0" fillId="0" borderId="9" xfId="0" applyBorder="1"/>
    <xf numFmtId="0" fontId="0" fillId="0" borderId="10" xfId="0" applyBorder="1"/>
    <xf numFmtId="0" fontId="10" fillId="0" borderId="0" xfId="0" applyFont="1" applyFill="1" applyBorder="1" applyProtection="1"/>
    <xf numFmtId="0" fontId="14" fillId="0" borderId="0" xfId="0" applyFont="1" applyBorder="1" applyProtection="1"/>
    <xf numFmtId="43" fontId="4" fillId="0" borderId="0" xfId="0" applyNumberFormat="1" applyFont="1" applyFill="1" applyBorder="1" applyProtection="1"/>
    <xf numFmtId="0" fontId="5" fillId="0" borderId="8" xfId="0" applyFont="1" applyBorder="1" applyProtection="1"/>
    <xf numFmtId="0" fontId="5" fillId="0" borderId="9" xfId="0" applyFont="1" applyBorder="1" applyProtection="1"/>
    <xf numFmtId="0" fontId="10" fillId="0" borderId="2" xfId="0" applyFont="1" applyFill="1" applyBorder="1" applyProtection="1"/>
    <xf numFmtId="0" fontId="0" fillId="0" borderId="1" xfId="0" applyBorder="1"/>
    <xf numFmtId="0" fontId="10" fillId="0" borderId="3" xfId="0" applyFont="1" applyFill="1" applyBorder="1" applyProtection="1"/>
    <xf numFmtId="0" fontId="14" fillId="0" borderId="1" xfId="0" applyFont="1" applyFill="1" applyBorder="1" applyProtection="1"/>
    <xf numFmtId="0" fontId="14" fillId="0" borderId="0" xfId="0" applyFont="1" applyFill="1" applyBorder="1" applyProtection="1"/>
    <xf numFmtId="0" fontId="5" fillId="0" borderId="1" xfId="0" applyFont="1" applyBorder="1" applyProtection="1"/>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5" fillId="0" borderId="1" xfId="0" applyFont="1" applyBorder="1" applyProtection="1"/>
    <xf numFmtId="0" fontId="5" fillId="0" borderId="0" xfId="0" applyFont="1" applyBorder="1" applyProtection="1"/>
    <xf numFmtId="0" fontId="5" fillId="0" borderId="1" xfId="0" applyFont="1" applyBorder="1" applyAlignment="1" applyProtection="1">
      <alignment vertical="top"/>
    </xf>
    <xf numFmtId="0" fontId="4" fillId="0" borderId="15" xfId="0" applyFont="1" applyBorder="1" applyProtection="1"/>
    <xf numFmtId="0" fontId="4" fillId="0" borderId="17" xfId="0" applyFont="1" applyBorder="1" applyAlignment="1" applyProtection="1">
      <alignment vertical="top"/>
    </xf>
    <xf numFmtId="0" fontId="5" fillId="0" borderId="8" xfId="0" applyFont="1" applyBorder="1" applyAlignment="1" applyProtection="1">
      <alignment vertical="top"/>
    </xf>
    <xf numFmtId="0" fontId="4" fillId="0" borderId="9" xfId="0" applyFont="1" applyBorder="1" applyProtection="1"/>
    <xf numFmtId="0" fontId="0" fillId="0" borderId="7" xfId="0" applyBorder="1" applyAlignment="1">
      <alignment wrapText="1"/>
    </xf>
    <xf numFmtId="0" fontId="5" fillId="0" borderId="0" xfId="0" applyFont="1" applyBorder="1" applyProtection="1"/>
    <xf numFmtId="0" fontId="14" fillId="0" borderId="0" xfId="0" applyFont="1" applyFill="1" applyBorder="1" applyProtection="1"/>
    <xf numFmtId="0" fontId="4" fillId="0" borderId="14" xfId="0" applyFont="1" applyBorder="1" applyProtection="1"/>
    <xf numFmtId="0" fontId="20" fillId="0" borderId="0" xfId="0" applyFont="1" applyBorder="1" applyProtection="1"/>
    <xf numFmtId="0" fontId="26" fillId="0" borderId="1" xfId="0" applyFont="1" applyFill="1" applyBorder="1" applyProtection="1"/>
    <xf numFmtId="43" fontId="27" fillId="0" borderId="22" xfId="0" applyNumberFormat="1" applyFont="1" applyBorder="1" applyProtection="1"/>
    <xf numFmtId="0" fontId="12" fillId="0" borderId="23" xfId="0" applyFont="1" applyBorder="1" applyProtection="1"/>
    <xf numFmtId="0" fontId="12" fillId="0" borderId="24" xfId="0" applyFont="1" applyBorder="1" applyProtection="1"/>
    <xf numFmtId="43" fontId="12" fillId="0" borderId="23" xfId="0" applyNumberFormat="1" applyFont="1" applyBorder="1" applyAlignment="1" applyProtection="1">
      <alignment horizontal="center"/>
    </xf>
    <xf numFmtId="0" fontId="12" fillId="0" borderId="23" xfId="0" applyFont="1" applyBorder="1" applyAlignment="1" applyProtection="1">
      <alignment horizontal="center"/>
    </xf>
    <xf numFmtId="0" fontId="12" fillId="0" borderId="24" xfId="0" applyFont="1" applyBorder="1" applyAlignment="1" applyProtection="1">
      <alignment horizontal="center"/>
    </xf>
    <xf numFmtId="0" fontId="27" fillId="0" borderId="15" xfId="0" applyFont="1" applyBorder="1" applyProtection="1"/>
    <xf numFmtId="0" fontId="30" fillId="0" borderId="22" xfId="0" applyFont="1" applyBorder="1" applyAlignment="1" applyProtection="1">
      <alignment horizontal="center" vertical="center"/>
    </xf>
    <xf numFmtId="43" fontId="20" fillId="0" borderId="23" xfId="0" applyNumberFormat="1" applyFont="1" applyBorder="1" applyProtection="1"/>
    <xf numFmtId="43" fontId="20" fillId="0" borderId="24" xfId="0" applyNumberFormat="1" applyFont="1" applyBorder="1" applyProtection="1"/>
    <xf numFmtId="0" fontId="27" fillId="0" borderId="13" xfId="0" applyFont="1" applyBorder="1" applyAlignment="1" applyProtection="1">
      <alignment horizontal="center"/>
    </xf>
    <xf numFmtId="0" fontId="27" fillId="0" borderId="22" xfId="0" applyFont="1" applyBorder="1" applyAlignment="1" applyProtection="1">
      <alignment horizontal="center"/>
    </xf>
    <xf numFmtId="0" fontId="5" fillId="0" borderId="0" xfId="0" applyFont="1" applyBorder="1" applyProtection="1"/>
    <xf numFmtId="0" fontId="14" fillId="0" borderId="0" xfId="0" applyFont="1" applyFill="1" applyBorder="1" applyProtection="1">
      <protection locked="0"/>
    </xf>
    <xf numFmtId="0" fontId="14" fillId="0" borderId="1" xfId="0" applyFont="1" applyFill="1" applyBorder="1" applyAlignment="1" applyProtection="1">
      <alignment vertical="top"/>
      <protection locked="0"/>
    </xf>
    <xf numFmtId="0" fontId="4" fillId="5" borderId="13"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6" fillId="0" borderId="3" xfId="0" applyFont="1" applyBorder="1" applyAlignment="1" applyProtection="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6" fillId="0" borderId="0" xfId="0" applyFont="1" applyBorder="1" applyAlignment="1" applyProtection="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6" fillId="0" borderId="9" xfId="0" applyFont="1" applyBorder="1" applyAlignment="1" applyProtection="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49" fontId="4" fillId="5" borderId="8" xfId="0" applyNumberFormat="1" applyFont="1" applyFill="1" applyBorder="1" applyAlignment="1" applyProtection="1">
      <alignment horizontal="center"/>
      <protection locked="0"/>
    </xf>
    <xf numFmtId="49" fontId="4" fillId="5" borderId="9" xfId="0" applyNumberFormat="1" applyFont="1" applyFill="1" applyBorder="1" applyAlignment="1" applyProtection="1">
      <alignment horizontal="center"/>
      <protection locked="0"/>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31" fillId="4" borderId="1" xfId="0" applyFont="1" applyFill="1" applyBorder="1" applyAlignment="1" applyProtection="1">
      <alignment vertical="top" wrapText="1"/>
    </xf>
    <xf numFmtId="0" fontId="31" fillId="4" borderId="0" xfId="0" applyFont="1" applyFill="1" applyBorder="1" applyAlignment="1" applyProtection="1">
      <alignment vertical="top" wrapText="1"/>
    </xf>
    <xf numFmtId="0" fontId="32" fillId="0" borderId="0" xfId="0" applyFont="1" applyBorder="1" applyAlignment="1">
      <alignment vertical="top" wrapText="1"/>
    </xf>
    <xf numFmtId="0" fontId="32" fillId="0" borderId="7" xfId="0" applyFont="1" applyBorder="1" applyAlignment="1">
      <alignment vertical="top" wrapText="1"/>
    </xf>
    <xf numFmtId="0" fontId="31" fillId="4" borderId="1" xfId="0" applyFont="1" applyFill="1" applyBorder="1" applyAlignment="1">
      <alignment vertical="top" wrapText="1"/>
    </xf>
    <xf numFmtId="0" fontId="31" fillId="4" borderId="0" xfId="0" applyFont="1" applyFill="1" applyBorder="1" applyAlignment="1">
      <alignment vertical="top" wrapText="1"/>
    </xf>
    <xf numFmtId="0" fontId="31" fillId="0" borderId="1" xfId="0" applyFont="1" applyBorder="1" applyAlignment="1">
      <alignment vertical="top" wrapText="1"/>
    </xf>
    <xf numFmtId="0" fontId="31" fillId="0" borderId="0" xfId="0" applyFont="1" applyBorder="1" applyAlignment="1">
      <alignment vertical="top" wrapText="1"/>
    </xf>
    <xf numFmtId="43" fontId="20" fillId="0" borderId="27" xfId="0" applyNumberFormat="1" applyFont="1" applyBorder="1" applyAlignment="1" applyProtection="1">
      <alignment wrapText="1"/>
    </xf>
    <xf numFmtId="0" fontId="29" fillId="0" borderId="0" xfId="0" applyFont="1" applyBorder="1" applyAlignment="1">
      <alignment wrapText="1"/>
    </xf>
    <xf numFmtId="0" fontId="29" fillId="0" borderId="19" xfId="0" applyFont="1" applyBorder="1" applyAlignment="1">
      <alignment wrapText="1"/>
    </xf>
    <xf numFmtId="0" fontId="20" fillId="0" borderId="0" xfId="0" applyFont="1" applyBorder="1" applyAlignment="1" applyProtection="1">
      <alignment horizontal="left"/>
    </xf>
    <xf numFmtId="0" fontId="12" fillId="0" borderId="27" xfId="0" applyFont="1" applyBorder="1" applyAlignment="1" applyProtection="1">
      <alignment wrapText="1"/>
    </xf>
    <xf numFmtId="0" fontId="28" fillId="0" borderId="0" xfId="0" applyFont="1" applyBorder="1" applyAlignment="1">
      <alignment wrapText="1"/>
    </xf>
    <xf numFmtId="0" fontId="28" fillId="0" borderId="19" xfId="0" applyFont="1" applyBorder="1" applyAlignment="1">
      <alignment wrapText="1"/>
    </xf>
    <xf numFmtId="0" fontId="20" fillId="0" borderId="11" xfId="0" applyFont="1" applyBorder="1" applyAlignment="1" applyProtection="1">
      <alignment horizontal="left"/>
    </xf>
    <xf numFmtId="0" fontId="12" fillId="0" borderId="6" xfId="0" applyFont="1" applyBorder="1" applyAlignment="1" applyProtection="1">
      <alignment wrapText="1"/>
    </xf>
    <xf numFmtId="0" fontId="4" fillId="0" borderId="11" xfId="0" applyFont="1" applyBorder="1" applyAlignment="1" applyProtection="1">
      <alignment horizontal="center"/>
    </xf>
    <xf numFmtId="43" fontId="27" fillId="0" borderId="25" xfId="0" applyNumberFormat="1" applyFont="1" applyBorder="1" applyAlignment="1" applyProtection="1">
      <alignment wrapText="1"/>
    </xf>
    <xf numFmtId="0" fontId="28" fillId="0" borderId="14" xfId="0" applyFont="1" applyBorder="1" applyAlignment="1">
      <alignment wrapText="1"/>
    </xf>
    <xf numFmtId="0" fontId="28" fillId="0" borderId="26" xfId="0" applyFont="1" applyBorder="1" applyAlignment="1">
      <alignment wrapText="1"/>
    </xf>
    <xf numFmtId="0" fontId="4" fillId="0" borderId="14" xfId="0" applyFont="1" applyBorder="1" applyAlignment="1" applyProtection="1">
      <alignment horizontal="center"/>
    </xf>
    <xf numFmtId="0" fontId="5" fillId="0" borderId="7" xfId="0" applyFont="1" applyBorder="1" applyAlignment="1" applyProtection="1">
      <alignment wrapText="1"/>
    </xf>
    <xf numFmtId="0" fontId="0" fillId="0" borderId="0" xfId="0" applyBorder="1" applyAlignment="1">
      <alignment wrapText="1"/>
    </xf>
    <xf numFmtId="0" fontId="0" fillId="0" borderId="7" xfId="0" applyBorder="1" applyAlignment="1">
      <alignment wrapText="1"/>
    </xf>
    <xf numFmtId="0" fontId="26" fillId="0" borderId="25" xfId="0" applyFont="1" applyBorder="1" applyAlignment="1" applyProtection="1">
      <alignment horizontal="center"/>
    </xf>
    <xf numFmtId="0" fontId="26" fillId="0" borderId="14" xfId="0" applyFont="1" applyBorder="1" applyAlignment="1" applyProtection="1">
      <alignment horizontal="center"/>
    </xf>
    <xf numFmtId="0" fontId="26" fillId="0" borderId="26" xfId="0" applyFont="1" applyBorder="1" applyAlignment="1" applyProtection="1">
      <alignment horizontal="center"/>
    </xf>
    <xf numFmtId="0" fontId="6" fillId="0" borderId="3" xfId="0" applyFont="1" applyBorder="1" applyAlignment="1" applyProtection="1">
      <alignment horizontal="left" vertical="top" wrapText="1"/>
    </xf>
    <xf numFmtId="0" fontId="0" fillId="0" borderId="3" xfId="0" applyBorder="1" applyAlignment="1">
      <alignment wrapText="1"/>
    </xf>
    <xf numFmtId="0" fontId="0" fillId="0" borderId="5" xfId="0" applyBorder="1" applyAlignment="1">
      <alignment wrapText="1"/>
    </xf>
    <xf numFmtId="0" fontId="6"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0" fillId="0" borderId="9" xfId="0" applyBorder="1" applyAlignment="1">
      <alignment wrapText="1"/>
    </xf>
    <xf numFmtId="0" fontId="0" fillId="0" borderId="10" xfId="0" applyBorder="1" applyAlignment="1">
      <alignment wrapText="1"/>
    </xf>
    <xf numFmtId="0" fontId="4" fillId="5" borderId="8" xfId="0" applyFont="1" applyFill="1" applyBorder="1" applyAlignment="1" applyProtection="1">
      <alignment horizontal="center" vertical="top"/>
      <protection locked="0"/>
    </xf>
    <xf numFmtId="0" fontId="4" fillId="5" borderId="9" xfId="0" applyFont="1" applyFill="1" applyBorder="1" applyAlignment="1" applyProtection="1">
      <alignment horizontal="center" vertical="top"/>
      <protection locked="0"/>
    </xf>
    <xf numFmtId="0" fontId="4" fillId="0" borderId="1"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5" fillId="0" borderId="1"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Protection="1"/>
    <xf numFmtId="0" fontId="5" fillId="0" borderId="0" xfId="0" applyFont="1" applyBorder="1" applyProtection="1"/>
    <xf numFmtId="0" fontId="5" fillId="0" borderId="7" xfId="0" applyFont="1" applyBorder="1" applyProtection="1"/>
    <xf numFmtId="0" fontId="5" fillId="0" borderId="1"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7" xfId="0" applyFont="1" applyBorder="1" applyAlignment="1" applyProtection="1">
      <alignment horizontal="left" vertical="top"/>
    </xf>
    <xf numFmtId="0" fontId="12" fillId="0" borderId="0" xfId="0" applyFont="1" applyFill="1" applyBorder="1" applyAlignment="1" applyProtection="1">
      <alignment horizontal="center" vertical="top"/>
      <protection locked="0"/>
    </xf>
    <xf numFmtId="0" fontId="12" fillId="0" borderId="7" xfId="0" applyFont="1" applyFill="1" applyBorder="1" applyAlignment="1" applyProtection="1">
      <alignment horizontal="center" vertical="top"/>
      <protection locked="0"/>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5" fillId="6" borderId="1"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7" xfId="0" applyFont="1" applyFill="1" applyBorder="1" applyAlignment="1" applyProtection="1">
      <alignment horizontal="left" vertical="top" wrapText="1"/>
    </xf>
    <xf numFmtId="0" fontId="0" fillId="0" borderId="1"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6" fillId="0" borderId="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5" fillId="0" borderId="1" xfId="0" applyFont="1" applyBorder="1" applyAlignment="1" applyProtection="1">
      <alignment horizontal="left"/>
    </xf>
    <xf numFmtId="0" fontId="5" fillId="0" borderId="0" xfId="0" applyFont="1" applyBorder="1" applyAlignment="1" applyProtection="1">
      <alignment horizontal="left"/>
    </xf>
    <xf numFmtId="0" fontId="5" fillId="0" borderId="7" xfId="0" applyFont="1" applyBorder="1" applyAlignment="1" applyProtection="1">
      <alignment horizontal="left"/>
    </xf>
    <xf numFmtId="43" fontId="5" fillId="0" borderId="20" xfId="0" applyNumberFormat="1" applyFont="1" applyBorder="1" applyAlignment="1" applyProtection="1">
      <alignment wrapText="1"/>
    </xf>
    <xf numFmtId="0" fontId="0" fillId="0" borderId="11" xfId="0" applyBorder="1" applyAlignment="1">
      <alignment wrapText="1"/>
    </xf>
    <xf numFmtId="0" fontId="0" fillId="0" borderId="21" xfId="0" applyBorder="1" applyAlignment="1">
      <alignment wrapText="1"/>
    </xf>
    <xf numFmtId="164" fontId="4" fillId="0" borderId="15" xfId="0" applyNumberFormat="1" applyFont="1" applyFill="1" applyBorder="1" applyAlignment="1" applyProtection="1">
      <alignment wrapText="1"/>
    </xf>
    <xf numFmtId="0" fontId="0" fillId="0" borderId="15" xfId="0" applyBorder="1" applyAlignment="1">
      <alignment wrapText="1"/>
    </xf>
    <xf numFmtId="0" fontId="0" fillId="0" borderId="18" xfId="0" applyBorder="1" applyAlignment="1">
      <alignment wrapText="1"/>
    </xf>
    <xf numFmtId="0" fontId="5" fillId="0" borderId="9" xfId="0" applyFont="1" applyBorder="1" applyAlignment="1" applyProtection="1">
      <alignment wrapText="1"/>
    </xf>
    <xf numFmtId="0" fontId="14" fillId="0" borderId="0" xfId="0" applyFont="1" applyFill="1" applyBorder="1" applyAlignment="1" applyProtection="1">
      <alignment horizontal="center"/>
    </xf>
    <xf numFmtId="0" fontId="14" fillId="0" borderId="7" xfId="0" applyFont="1" applyFill="1" applyBorder="1" applyAlignment="1" applyProtection="1">
      <alignment horizontal="center"/>
    </xf>
    <xf numFmtId="0" fontId="14" fillId="0" borderId="0" xfId="0" applyFont="1" applyFill="1" applyBorder="1" applyAlignment="1" applyProtection="1">
      <alignment horizontal="center" vertical="top"/>
      <protection locked="0"/>
    </xf>
    <xf numFmtId="0" fontId="0" fillId="0" borderId="0" xfId="0" applyBorder="1" applyAlignment="1">
      <alignment horizontal="left" vertical="top" wrapText="1"/>
    </xf>
    <xf numFmtId="0" fontId="6" fillId="0" borderId="15" xfId="0" applyFont="1" applyBorder="1" applyAlignment="1" applyProtection="1">
      <alignment horizontal="left" vertical="top" wrapText="1"/>
    </xf>
    <xf numFmtId="0" fontId="0" fillId="0" borderId="12" xfId="0" applyBorder="1" applyAlignment="1">
      <alignment wrapText="1"/>
    </xf>
    <xf numFmtId="0" fontId="6" fillId="0" borderId="0" xfId="0" applyFont="1" applyBorder="1" applyAlignment="1" applyProtection="1">
      <alignment vertical="top" wrapText="1"/>
    </xf>
    <xf numFmtId="0" fontId="6" fillId="0" borderId="9" xfId="0" applyFont="1" applyBorder="1" applyAlignment="1" applyProtection="1">
      <alignment vertical="top" wrapText="1"/>
    </xf>
    <xf numFmtId="0" fontId="5" fillId="0" borderId="3" xfId="0" applyFont="1" applyBorder="1" applyAlignment="1" applyProtection="1">
      <alignment wrapText="1"/>
    </xf>
    <xf numFmtId="0" fontId="25" fillId="0" borderId="0" xfId="0" applyNumberFormat="1" applyFont="1" applyBorder="1" applyAlignment="1" applyProtection="1">
      <alignment wrapText="1"/>
    </xf>
    <xf numFmtId="0" fontId="25" fillId="0" borderId="7" xfId="0" applyNumberFormat="1" applyFont="1" applyBorder="1" applyAlignment="1" applyProtection="1">
      <alignment wrapText="1"/>
    </xf>
    <xf numFmtId="0" fontId="19" fillId="0" borderId="0" xfId="0" applyNumberFormat="1" applyFont="1" applyBorder="1" applyAlignment="1">
      <alignment wrapText="1"/>
    </xf>
    <xf numFmtId="0" fontId="19" fillId="0" borderId="7" xfId="0" applyNumberFormat="1" applyFont="1" applyBorder="1" applyAlignment="1">
      <alignment wrapText="1"/>
    </xf>
    <xf numFmtId="0" fontId="5" fillId="0" borderId="0" xfId="0" applyFont="1" applyBorder="1" applyAlignment="1" applyProtection="1">
      <alignment wrapText="1"/>
    </xf>
    <xf numFmtId="0" fontId="27" fillId="0" borderId="11" xfId="0" applyFont="1" applyBorder="1" applyAlignment="1" applyProtection="1">
      <alignment horizontal="center"/>
    </xf>
    <xf numFmtId="0" fontId="27" fillId="0" borderId="25"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26" xfId="0" applyFont="1" applyBorder="1" applyAlignment="1" applyProtection="1">
      <alignment horizontal="center" wrapText="1"/>
    </xf>
    <xf numFmtId="0" fontId="4" fillId="5" borderId="8" xfId="0" applyFont="1" applyFill="1" applyBorder="1" applyAlignment="1" applyProtection="1">
      <alignment horizontal="center"/>
      <protection locked="0"/>
    </xf>
    <xf numFmtId="0" fontId="4" fillId="5" borderId="9" xfId="0" applyFont="1" applyFill="1" applyBorder="1" applyAlignment="1" applyProtection="1">
      <alignment horizontal="center"/>
      <protection locked="0"/>
    </xf>
    <xf numFmtId="0" fontId="6" fillId="0" borderId="3" xfId="0" applyFont="1" applyBorder="1" applyAlignment="1" applyProtection="1">
      <alignment vertical="center" wrapText="1"/>
    </xf>
    <xf numFmtId="0" fontId="0" fillId="0" borderId="0" xfId="0" applyBorder="1" applyAlignment="1">
      <alignment vertical="center" wrapText="1"/>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left" wrapText="1"/>
    </xf>
    <xf numFmtId="0" fontId="5" fillId="4" borderId="7" xfId="0" applyFont="1" applyFill="1" applyBorder="1" applyAlignment="1" applyProtection="1">
      <alignment horizontal="left" wrapText="1"/>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4" fillId="4" borderId="2" xfId="0" applyFont="1" applyFill="1" applyBorder="1" applyAlignment="1" applyProtection="1">
      <alignment wrapText="1"/>
    </xf>
    <xf numFmtId="0" fontId="4" fillId="4" borderId="3" xfId="0" applyFont="1" applyFill="1" applyBorder="1" applyAlignment="1" applyProtection="1">
      <alignment wrapText="1"/>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5" fillId="4" borderId="1"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2" fillId="2" borderId="2" xfId="0" applyFont="1" applyFill="1" applyBorder="1" applyAlignment="1" applyProtection="1">
      <alignment horizontal="center" vertical="top" wrapText="1"/>
    </xf>
    <xf numFmtId="0" fontId="1" fillId="0" borderId="3"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0" fillId="0" borderId="7" xfId="0" applyBorder="1" applyAlignment="1">
      <alignment horizontal="left" vertical="top" wrapText="1"/>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5" xfId="0" applyFont="1" applyFill="1" applyBorder="1" applyProtection="1"/>
    <xf numFmtId="0" fontId="5" fillId="4" borderId="0" xfId="0" applyFont="1" applyFill="1" applyBorder="1" applyAlignment="1" applyProtection="1">
      <alignment horizontal="left" vertical="top" wrapText="1"/>
    </xf>
    <xf numFmtId="0" fontId="5" fillId="4" borderId="7" xfId="0" applyFont="1" applyFill="1" applyBorder="1" applyAlignment="1" applyProtection="1">
      <alignment horizontal="left" vertical="top" wrapText="1"/>
    </xf>
    <xf numFmtId="0" fontId="4" fillId="5" borderId="1"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49" fontId="4" fillId="5" borderId="6" xfId="0" applyNumberFormat="1" applyFont="1" applyFill="1" applyBorder="1" applyAlignment="1" applyProtection="1">
      <alignment horizontal="left"/>
      <protection locked="0"/>
    </xf>
    <xf numFmtId="49" fontId="4" fillId="5" borderId="0" xfId="0" applyNumberFormat="1" applyFont="1" applyFill="1" applyBorder="1" applyAlignment="1" applyProtection="1">
      <alignment horizontal="left"/>
      <protection locked="0"/>
    </xf>
    <xf numFmtId="49" fontId="4" fillId="5" borderId="7" xfId="0" applyNumberFormat="1" applyFont="1" applyFill="1" applyBorder="1" applyAlignment="1" applyProtection="1">
      <alignment horizontal="left"/>
      <protection locked="0"/>
    </xf>
    <xf numFmtId="0" fontId="5" fillId="4" borderId="3" xfId="0" applyFont="1" applyFill="1" applyBorder="1" applyAlignment="1" applyProtection="1"/>
    <xf numFmtId="0" fontId="5" fillId="4" borderId="5" xfId="0" applyFont="1" applyFill="1" applyBorder="1" applyAlignment="1" applyProtection="1"/>
    <xf numFmtId="0" fontId="5" fillId="4" borderId="0" xfId="0" applyFont="1" applyFill="1" applyBorder="1" applyAlignment="1" applyProtection="1">
      <alignment wrapText="1"/>
    </xf>
    <xf numFmtId="0" fontId="5" fillId="4" borderId="7" xfId="0" applyFont="1" applyFill="1" applyBorder="1" applyAlignment="1" applyProtection="1">
      <alignment wrapText="1"/>
    </xf>
    <xf numFmtId="0" fontId="5" fillId="4" borderId="0" xfId="0" applyFont="1" applyFill="1" applyBorder="1" applyAlignment="1" applyProtection="1"/>
    <xf numFmtId="0" fontId="5" fillId="4" borderId="7" xfId="0" applyFont="1" applyFill="1" applyBorder="1" applyAlignment="1" applyProtection="1"/>
    <xf numFmtId="0" fontId="5" fillId="4" borderId="0" xfId="0" applyFont="1" applyFill="1" applyBorder="1" applyAlignment="1" applyProtection="1">
      <alignment vertical="top" wrapText="1"/>
    </xf>
    <xf numFmtId="0" fontId="5" fillId="4" borderId="7" xfId="0" applyFont="1" applyFill="1" applyBorder="1" applyAlignment="1" applyProtection="1">
      <alignment vertical="top" wrapText="1"/>
    </xf>
    <xf numFmtId="0" fontId="4" fillId="4" borderId="17" xfId="0" applyFont="1" applyFill="1" applyBorder="1" applyProtection="1"/>
    <xf numFmtId="0" fontId="4" fillId="4" borderId="15" xfId="0" applyFont="1" applyFill="1" applyBorder="1" applyProtection="1"/>
    <xf numFmtId="0" fontId="6" fillId="0" borderId="15" xfId="0" applyFont="1" applyFill="1" applyBorder="1" applyAlignment="1" applyProtection="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 xfId="0" applyBorder="1" applyAlignment="1">
      <alignment horizontal="left" vertical="top" wrapText="1"/>
    </xf>
    <xf numFmtId="0" fontId="14" fillId="0" borderId="1"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4" fillId="0" borderId="1" xfId="0" applyFont="1" applyFill="1" applyBorder="1" applyAlignment="1" applyProtection="1">
      <alignment horizontal="left" wrapText="1"/>
    </xf>
    <xf numFmtId="0" fontId="14" fillId="0" borderId="0" xfId="0" applyFont="1" applyFill="1" applyBorder="1" applyAlignment="1" applyProtection="1">
      <alignment horizontal="left" wrapText="1"/>
    </xf>
    <xf numFmtId="0" fontId="14" fillId="0" borderId="7" xfId="0" applyFont="1" applyFill="1" applyBorder="1" applyAlignment="1" applyProtection="1">
      <alignment horizontal="left" wrapText="1"/>
    </xf>
    <xf numFmtId="0" fontId="14" fillId="0" borderId="1"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14" fillId="0" borderId="1"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Protection="1">
      <protection locked="0"/>
    </xf>
    <xf numFmtId="0" fontId="14" fillId="0" borderId="0"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0" fillId="0" borderId="7" xfId="0" applyBorder="1" applyAlignment="1">
      <alignment vertical="center" wrapText="1"/>
    </xf>
    <xf numFmtId="0" fontId="20" fillId="0" borderId="15" xfId="0" applyFont="1" applyBorder="1" applyAlignment="1" applyProtection="1">
      <alignment horizontal="left"/>
    </xf>
    <xf numFmtId="0" fontId="12" fillId="0" borderId="0" xfId="0" applyFont="1" applyFill="1" applyBorder="1" applyAlignment="1" applyProtection="1">
      <alignment horizontal="left"/>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15240</xdr:colOff>
          <xdr:row>157</xdr:row>
          <xdr:rowOff>175260</xdr:rowOff>
        </xdr:from>
        <xdr:to>
          <xdr:col>5</xdr:col>
          <xdr:colOff>624840</xdr:colOff>
          <xdr:row>161</xdr:row>
          <xdr:rowOff>15240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5"/>
  <sheetViews>
    <sheetView tabSelected="1" view="pageLayout" zoomScale="125" zoomScaleNormal="209" zoomScaleSheetLayoutView="209" zoomScalePageLayoutView="125" workbookViewId="0">
      <selection activeCell="C12" sqref="C12:K12"/>
    </sheetView>
  </sheetViews>
  <sheetFormatPr defaultColWidth="8.77734375" defaultRowHeight="14.4" x14ac:dyDescent="0.3"/>
  <cols>
    <col min="10" max="11" width="8.77734375" customWidth="1"/>
  </cols>
  <sheetData>
    <row r="1" spans="1:11" x14ac:dyDescent="0.3">
      <c r="A1" s="225" t="s">
        <v>0</v>
      </c>
      <c r="B1" s="226"/>
      <c r="C1" s="226"/>
      <c r="D1" s="226"/>
      <c r="E1" s="226"/>
      <c r="F1" s="226"/>
      <c r="G1" s="226"/>
      <c r="H1" s="226"/>
      <c r="I1" s="226"/>
      <c r="J1" s="227"/>
      <c r="K1" s="228"/>
    </row>
    <row r="2" spans="1:11" x14ac:dyDescent="0.3">
      <c r="A2" s="229"/>
      <c r="B2" s="230"/>
      <c r="C2" s="230"/>
      <c r="D2" s="230"/>
      <c r="E2" s="230"/>
      <c r="F2" s="230"/>
      <c r="G2" s="230"/>
      <c r="H2" s="230"/>
      <c r="I2" s="230"/>
      <c r="J2" s="231"/>
      <c r="K2" s="232"/>
    </row>
    <row r="3" spans="1:11" x14ac:dyDescent="0.3">
      <c r="A3" s="229"/>
      <c r="B3" s="230"/>
      <c r="C3" s="230"/>
      <c r="D3" s="230"/>
      <c r="E3" s="230"/>
      <c r="F3" s="230"/>
      <c r="G3" s="230"/>
      <c r="H3" s="230"/>
      <c r="I3" s="230"/>
      <c r="J3" s="231"/>
      <c r="K3" s="232"/>
    </row>
    <row r="4" spans="1:11" x14ac:dyDescent="0.3">
      <c r="A4" s="233" t="s">
        <v>83</v>
      </c>
      <c r="B4" s="234"/>
      <c r="C4" s="234"/>
      <c r="D4" s="234"/>
      <c r="E4" s="234"/>
      <c r="F4" s="234"/>
      <c r="G4" s="234"/>
      <c r="H4" s="234"/>
      <c r="I4" s="234"/>
      <c r="J4" s="235"/>
      <c r="K4" s="236"/>
    </row>
    <row r="5" spans="1:11" x14ac:dyDescent="0.3">
      <c r="A5" s="237"/>
      <c r="B5" s="234"/>
      <c r="C5" s="234"/>
      <c r="D5" s="234"/>
      <c r="E5" s="234"/>
      <c r="F5" s="234"/>
      <c r="G5" s="234"/>
      <c r="H5" s="234"/>
      <c r="I5" s="234"/>
      <c r="J5" s="235"/>
      <c r="K5" s="236"/>
    </row>
    <row r="6" spans="1:11" x14ac:dyDescent="0.3">
      <c r="A6" s="238" t="s">
        <v>61</v>
      </c>
      <c r="B6" s="239"/>
      <c r="C6" s="239"/>
      <c r="D6" s="239"/>
      <c r="E6" s="239"/>
      <c r="F6" s="239"/>
      <c r="G6" s="239"/>
      <c r="H6" s="239"/>
      <c r="I6" s="239"/>
      <c r="J6" s="191"/>
      <c r="K6" s="240"/>
    </row>
    <row r="7" spans="1:11" x14ac:dyDescent="0.3">
      <c r="A7" s="238"/>
      <c r="B7" s="239"/>
      <c r="C7" s="239"/>
      <c r="D7" s="239"/>
      <c r="E7" s="239"/>
      <c r="F7" s="239"/>
      <c r="G7" s="239"/>
      <c r="H7" s="239"/>
      <c r="I7" s="239"/>
      <c r="J7" s="191"/>
      <c r="K7" s="240"/>
    </row>
    <row r="8" spans="1:11" x14ac:dyDescent="0.3">
      <c r="A8" s="238"/>
      <c r="B8" s="239"/>
      <c r="C8" s="239"/>
      <c r="D8" s="239"/>
      <c r="E8" s="239"/>
      <c r="F8" s="239"/>
      <c r="G8" s="239"/>
      <c r="H8" s="239"/>
      <c r="I8" s="239"/>
      <c r="J8" s="191"/>
      <c r="K8" s="240"/>
    </row>
    <row r="9" spans="1:11" ht="15" thickBot="1" x14ac:dyDescent="0.35">
      <c r="A9" s="238"/>
      <c r="B9" s="239"/>
      <c r="C9" s="239"/>
      <c r="D9" s="239"/>
      <c r="E9" s="239"/>
      <c r="F9" s="239"/>
      <c r="G9" s="239"/>
      <c r="H9" s="239"/>
      <c r="I9" s="239"/>
      <c r="J9" s="191"/>
      <c r="K9" s="240"/>
    </row>
    <row r="10" spans="1:11" x14ac:dyDescent="0.3">
      <c r="A10" s="241" t="s">
        <v>1</v>
      </c>
      <c r="B10" s="242"/>
      <c r="C10" s="243" t="s">
        <v>2</v>
      </c>
      <c r="D10" s="242"/>
      <c r="E10" s="242"/>
      <c r="F10" s="242"/>
      <c r="G10" s="242"/>
      <c r="H10" s="242"/>
      <c r="I10" s="242"/>
      <c r="J10" s="242"/>
      <c r="K10" s="244"/>
    </row>
    <row r="11" spans="1:11" x14ac:dyDescent="0.3">
      <c r="A11" s="221" t="s">
        <v>3</v>
      </c>
      <c r="B11" s="222"/>
      <c r="C11" s="223" t="s">
        <v>84</v>
      </c>
      <c r="D11" s="222"/>
      <c r="E11" s="222"/>
      <c r="F11" s="222"/>
      <c r="G11" s="222"/>
      <c r="H11" s="222"/>
      <c r="I11" s="222"/>
      <c r="J11" s="222"/>
      <c r="K11" s="224"/>
    </row>
    <row r="12" spans="1:11" x14ac:dyDescent="0.3">
      <c r="A12" s="247" t="s">
        <v>85</v>
      </c>
      <c r="B12" s="248"/>
      <c r="C12" s="249"/>
      <c r="D12" s="250"/>
      <c r="E12" s="250"/>
      <c r="F12" s="250"/>
      <c r="G12" s="250"/>
      <c r="H12" s="250"/>
      <c r="I12" s="250"/>
      <c r="J12" s="250"/>
      <c r="K12" s="251"/>
    </row>
    <row r="13" spans="1:11" x14ac:dyDescent="0.3">
      <c r="A13" s="214" t="s">
        <v>86</v>
      </c>
      <c r="B13" s="215"/>
      <c r="C13" s="215"/>
      <c r="D13" s="215"/>
      <c r="E13" s="215"/>
      <c r="F13" s="215"/>
      <c r="G13" s="215"/>
      <c r="H13" s="215"/>
      <c r="I13" s="215"/>
      <c r="J13" s="171"/>
      <c r="K13" s="172"/>
    </row>
    <row r="14" spans="1:11" x14ac:dyDescent="0.3">
      <c r="A14" s="260" t="s">
        <v>4</v>
      </c>
      <c r="B14" s="261"/>
      <c r="C14" s="262" t="s">
        <v>92</v>
      </c>
      <c r="D14" s="263"/>
      <c r="E14" s="263"/>
      <c r="F14" s="263"/>
      <c r="G14" s="263"/>
      <c r="H14" s="263"/>
      <c r="I14" s="263"/>
      <c r="J14" s="263"/>
      <c r="K14" s="264"/>
    </row>
    <row r="15" spans="1:11" x14ac:dyDescent="0.3">
      <c r="A15" s="221" t="s">
        <v>87</v>
      </c>
      <c r="B15" s="222"/>
      <c r="C15" s="215"/>
      <c r="D15" s="215"/>
      <c r="E15" s="215"/>
      <c r="F15" s="215"/>
      <c r="G15" s="215"/>
      <c r="H15" s="215"/>
      <c r="I15" s="215"/>
      <c r="J15" s="215"/>
      <c r="K15" s="265"/>
    </row>
    <row r="16" spans="1:11" ht="15" thickBot="1" x14ac:dyDescent="0.35">
      <c r="A16" s="78">
        <v>1</v>
      </c>
      <c r="B16" s="79"/>
      <c r="C16" s="266"/>
      <c r="D16" s="266"/>
      <c r="E16" s="266"/>
      <c r="F16" s="266"/>
      <c r="G16" s="266"/>
      <c r="H16" s="266"/>
      <c r="I16" s="266"/>
      <c r="J16" s="266"/>
      <c r="K16" s="267"/>
    </row>
    <row r="17" spans="1:11" x14ac:dyDescent="0.3">
      <c r="A17" s="241" t="s">
        <v>6</v>
      </c>
      <c r="B17" s="242"/>
      <c r="C17" s="252" t="s">
        <v>62</v>
      </c>
      <c r="D17" s="252"/>
      <c r="E17" s="252"/>
      <c r="F17" s="252"/>
      <c r="G17" s="252"/>
      <c r="H17" s="252"/>
      <c r="I17" s="252"/>
      <c r="J17" s="252"/>
      <c r="K17" s="253"/>
    </row>
    <row r="18" spans="1:11" ht="14.55" customHeight="1" x14ac:dyDescent="0.3">
      <c r="A18" s="93" t="s">
        <v>5</v>
      </c>
      <c r="B18" s="94"/>
      <c r="C18" s="254" t="s">
        <v>63</v>
      </c>
      <c r="D18" s="254"/>
      <c r="E18" s="254"/>
      <c r="F18" s="254"/>
      <c r="G18" s="254"/>
      <c r="H18" s="254"/>
      <c r="I18" s="254"/>
      <c r="J18" s="254"/>
      <c r="K18" s="255"/>
    </row>
    <row r="19" spans="1:11" x14ac:dyDescent="0.3">
      <c r="A19" s="93"/>
      <c r="B19" s="94"/>
      <c r="C19" s="256" t="s">
        <v>64</v>
      </c>
      <c r="D19" s="256"/>
      <c r="E19" s="256"/>
      <c r="F19" s="256"/>
      <c r="G19" s="256"/>
      <c r="H19" s="256"/>
      <c r="I19" s="256"/>
      <c r="J19" s="256"/>
      <c r="K19" s="257"/>
    </row>
    <row r="20" spans="1:11" x14ac:dyDescent="0.3">
      <c r="A20" s="247">
        <v>1</v>
      </c>
      <c r="B20" s="248"/>
      <c r="C20" s="256" t="s">
        <v>65</v>
      </c>
      <c r="D20" s="256"/>
      <c r="E20" s="256"/>
      <c r="F20" s="256"/>
      <c r="G20" s="256"/>
      <c r="H20" s="256"/>
      <c r="I20" s="256"/>
      <c r="J20" s="256"/>
      <c r="K20" s="257"/>
    </row>
    <row r="21" spans="1:11" ht="14.55" customHeight="1" x14ac:dyDescent="0.3">
      <c r="A21" s="1"/>
      <c r="B21" s="2"/>
      <c r="C21" s="258" t="s">
        <v>66</v>
      </c>
      <c r="D21" s="258"/>
      <c r="E21" s="258"/>
      <c r="F21" s="258"/>
      <c r="G21" s="258"/>
      <c r="H21" s="258"/>
      <c r="I21" s="258"/>
      <c r="J21" s="258"/>
      <c r="K21" s="259"/>
    </row>
    <row r="22" spans="1:11" ht="14.55" customHeight="1" x14ac:dyDescent="0.3">
      <c r="A22" s="1"/>
      <c r="B22" s="2"/>
      <c r="C22" s="258" t="s">
        <v>68</v>
      </c>
      <c r="D22" s="258"/>
      <c r="E22" s="258"/>
      <c r="F22" s="258"/>
      <c r="G22" s="258"/>
      <c r="H22" s="258"/>
      <c r="I22" s="258"/>
      <c r="J22" s="258"/>
      <c r="K22" s="259"/>
    </row>
    <row r="23" spans="1:11" ht="14.55" customHeight="1" x14ac:dyDescent="0.3">
      <c r="A23" s="1"/>
      <c r="B23" s="2"/>
      <c r="C23" s="254" t="s">
        <v>67</v>
      </c>
      <c r="D23" s="254"/>
      <c r="E23" s="254"/>
      <c r="F23" s="254"/>
      <c r="G23" s="254"/>
      <c r="H23" s="254"/>
      <c r="I23" s="254"/>
      <c r="J23" s="254"/>
      <c r="K23" s="255"/>
    </row>
    <row r="24" spans="1:11" ht="14.55" customHeight="1" x14ac:dyDescent="0.3">
      <c r="A24" s="1"/>
      <c r="B24" s="2"/>
      <c r="C24" s="245" t="s">
        <v>93</v>
      </c>
      <c r="D24" s="245"/>
      <c r="E24" s="245"/>
      <c r="F24" s="245"/>
      <c r="G24" s="245"/>
      <c r="H24" s="245"/>
      <c r="I24" s="245"/>
      <c r="J24" s="245"/>
      <c r="K24" s="246"/>
    </row>
    <row r="25" spans="1:11" ht="14.55" customHeight="1" x14ac:dyDescent="0.3">
      <c r="A25" s="1"/>
      <c r="B25" s="2"/>
      <c r="C25" s="212" t="s">
        <v>69</v>
      </c>
      <c r="D25" s="212"/>
      <c r="E25" s="212"/>
      <c r="F25" s="212"/>
      <c r="G25" s="212"/>
      <c r="H25" s="212"/>
      <c r="I25" s="212"/>
      <c r="J25" s="212"/>
      <c r="K25" s="213"/>
    </row>
    <row r="26" spans="1:11" x14ac:dyDescent="0.3">
      <c r="A26" s="1"/>
      <c r="B26" s="2"/>
      <c r="C26" s="171"/>
      <c r="D26" s="171"/>
      <c r="E26" s="171"/>
      <c r="F26" s="171"/>
      <c r="G26" s="171"/>
      <c r="H26" s="171"/>
      <c r="I26" s="171"/>
      <c r="J26" s="171"/>
      <c r="K26" s="172"/>
    </row>
    <row r="27" spans="1:11" ht="14.55" customHeight="1" thickBot="1" x14ac:dyDescent="0.35">
      <c r="A27" s="214" t="s">
        <v>91</v>
      </c>
      <c r="B27" s="215"/>
      <c r="C27" s="215"/>
      <c r="D27" s="215"/>
      <c r="E27" s="215"/>
      <c r="F27" s="215"/>
      <c r="G27" s="215"/>
      <c r="H27" s="215"/>
      <c r="I27" s="215"/>
      <c r="J27" s="128"/>
      <c r="K27" s="129"/>
    </row>
    <row r="28" spans="1:11" x14ac:dyDescent="0.3">
      <c r="A28" s="216" t="s">
        <v>8</v>
      </c>
      <c r="B28" s="217"/>
      <c r="C28" s="217"/>
      <c r="D28" s="82" t="s">
        <v>70</v>
      </c>
      <c r="E28" s="82"/>
      <c r="F28" s="82"/>
      <c r="G28" s="82"/>
      <c r="H28" s="82"/>
      <c r="I28" s="82"/>
      <c r="J28" s="83"/>
      <c r="K28" s="84"/>
    </row>
    <row r="29" spans="1:11" x14ac:dyDescent="0.3">
      <c r="A29" s="93" t="s">
        <v>7</v>
      </c>
      <c r="B29" s="94"/>
      <c r="C29" s="94"/>
      <c r="D29" s="86"/>
      <c r="E29" s="86"/>
      <c r="F29" s="86"/>
      <c r="G29" s="86"/>
      <c r="H29" s="86"/>
      <c r="I29" s="86"/>
      <c r="J29" s="86"/>
      <c r="K29" s="87"/>
    </row>
    <row r="30" spans="1:11" x14ac:dyDescent="0.3">
      <c r="A30" s="93"/>
      <c r="B30" s="94"/>
      <c r="C30" s="94"/>
      <c r="D30" s="86"/>
      <c r="E30" s="86"/>
      <c r="F30" s="86"/>
      <c r="G30" s="86"/>
      <c r="H30" s="86"/>
      <c r="I30" s="86"/>
      <c r="J30" s="86"/>
      <c r="K30" s="87"/>
    </row>
    <row r="31" spans="1:11" ht="15" thickBot="1" x14ac:dyDescent="0.35">
      <c r="A31" s="206">
        <v>1</v>
      </c>
      <c r="B31" s="207"/>
      <c r="C31" s="207"/>
      <c r="D31" s="89"/>
      <c r="E31" s="89"/>
      <c r="F31" s="89"/>
      <c r="G31" s="89"/>
      <c r="H31" s="89"/>
      <c r="I31" s="89"/>
      <c r="J31" s="89"/>
      <c r="K31" s="90"/>
    </row>
    <row r="32" spans="1:11" ht="14.55" customHeight="1" x14ac:dyDescent="0.3">
      <c r="A32" s="80" t="s">
        <v>12</v>
      </c>
      <c r="B32" s="81"/>
      <c r="C32" s="81"/>
      <c r="D32" s="82" t="s">
        <v>131</v>
      </c>
      <c r="E32" s="82"/>
      <c r="F32" s="82"/>
      <c r="G32" s="82"/>
      <c r="H32" s="82"/>
      <c r="I32" s="82"/>
      <c r="J32" s="82"/>
      <c r="K32" s="218"/>
    </row>
    <row r="33" spans="1:11" x14ac:dyDescent="0.3">
      <c r="A33" s="93" t="s">
        <v>9</v>
      </c>
      <c r="B33" s="94"/>
      <c r="C33" s="94"/>
      <c r="D33" s="85"/>
      <c r="E33" s="85"/>
      <c r="F33" s="85"/>
      <c r="G33" s="85"/>
      <c r="H33" s="85"/>
      <c r="I33" s="85"/>
      <c r="J33" s="85"/>
      <c r="K33" s="219"/>
    </row>
    <row r="34" spans="1:11" ht="15" thickBot="1" x14ac:dyDescent="0.35">
      <c r="A34" s="206">
        <v>1</v>
      </c>
      <c r="B34" s="207"/>
      <c r="C34" s="207"/>
      <c r="D34" s="88"/>
      <c r="E34" s="88"/>
      <c r="F34" s="88"/>
      <c r="G34" s="88"/>
      <c r="H34" s="88"/>
      <c r="I34" s="88"/>
      <c r="J34" s="88"/>
      <c r="K34" s="220"/>
    </row>
    <row r="35" spans="1:11" ht="14.55" customHeight="1" x14ac:dyDescent="0.3">
      <c r="A35" s="80" t="s">
        <v>14</v>
      </c>
      <c r="B35" s="81"/>
      <c r="C35" s="81"/>
      <c r="D35" s="82" t="s">
        <v>130</v>
      </c>
      <c r="E35" s="82"/>
      <c r="F35" s="82"/>
      <c r="G35" s="82"/>
      <c r="H35" s="82"/>
      <c r="I35" s="82"/>
      <c r="J35" s="134"/>
      <c r="K35" s="135"/>
    </row>
    <row r="36" spans="1:11" ht="14.55" customHeight="1" x14ac:dyDescent="0.3">
      <c r="A36" s="93" t="s">
        <v>10</v>
      </c>
      <c r="B36" s="94"/>
      <c r="C36" s="94"/>
      <c r="D36" s="86"/>
      <c r="E36" s="86"/>
      <c r="F36" s="86"/>
      <c r="G36" s="86"/>
      <c r="H36" s="86"/>
      <c r="I36" s="86"/>
      <c r="J36" s="128"/>
      <c r="K36" s="129"/>
    </row>
    <row r="37" spans="1:11" ht="14.55" customHeight="1" x14ac:dyDescent="0.3">
      <c r="A37" s="93"/>
      <c r="B37" s="94"/>
      <c r="C37" s="94"/>
      <c r="D37" s="86"/>
      <c r="E37" s="86"/>
      <c r="F37" s="86"/>
      <c r="G37" s="86"/>
      <c r="H37" s="86"/>
      <c r="I37" s="86"/>
      <c r="J37" s="128"/>
      <c r="K37" s="129"/>
    </row>
    <row r="38" spans="1:11" ht="15" thickBot="1" x14ac:dyDescent="0.35">
      <c r="A38" s="206">
        <v>1</v>
      </c>
      <c r="B38" s="207"/>
      <c r="C38" s="207"/>
      <c r="D38" s="89"/>
      <c r="E38" s="89"/>
      <c r="F38" s="89"/>
      <c r="G38" s="89"/>
      <c r="H38" s="89"/>
      <c r="I38" s="89"/>
      <c r="J38" s="138"/>
      <c r="K38" s="139"/>
    </row>
    <row r="39" spans="1:11" ht="14.55" customHeight="1" x14ac:dyDescent="0.3">
      <c r="A39" s="80" t="s">
        <v>15</v>
      </c>
      <c r="B39" s="81"/>
      <c r="C39" s="81"/>
      <c r="D39" s="208" t="s">
        <v>73</v>
      </c>
      <c r="E39" s="208"/>
      <c r="F39" s="208"/>
      <c r="G39" s="208"/>
      <c r="H39" s="208"/>
      <c r="I39" s="208"/>
      <c r="J39" s="134"/>
      <c r="K39" s="135"/>
    </row>
    <row r="40" spans="1:11" x14ac:dyDescent="0.3">
      <c r="A40" s="93" t="s">
        <v>11</v>
      </c>
      <c r="B40" s="94"/>
      <c r="C40" s="94"/>
      <c r="D40" s="209"/>
      <c r="E40" s="209"/>
      <c r="F40" s="209"/>
      <c r="G40" s="209"/>
      <c r="H40" s="209"/>
      <c r="I40" s="209"/>
      <c r="J40" s="128"/>
      <c r="K40" s="129"/>
    </row>
    <row r="41" spans="1:11" ht="15" thickBot="1" x14ac:dyDescent="0.35">
      <c r="A41" s="206">
        <v>1</v>
      </c>
      <c r="B41" s="207"/>
      <c r="C41" s="207"/>
      <c r="D41" s="99"/>
      <c r="E41" s="99"/>
      <c r="F41" s="99"/>
      <c r="G41" s="99"/>
      <c r="H41" s="99"/>
      <c r="I41" s="99"/>
      <c r="J41" s="138"/>
      <c r="K41" s="139"/>
    </row>
    <row r="42" spans="1:11" ht="14.4" customHeight="1" x14ac:dyDescent="0.3">
      <c r="A42" s="80" t="s">
        <v>71</v>
      </c>
      <c r="B42" s="81"/>
      <c r="C42" s="81"/>
      <c r="D42" s="82" t="s">
        <v>95</v>
      </c>
      <c r="E42" s="82"/>
      <c r="F42" s="82"/>
      <c r="G42" s="82"/>
      <c r="H42" s="82"/>
      <c r="I42" s="82"/>
      <c r="J42" s="134"/>
      <c r="K42" s="135"/>
    </row>
    <row r="43" spans="1:11" x14ac:dyDescent="0.3">
      <c r="A43" s="210" t="s">
        <v>13</v>
      </c>
      <c r="B43" s="211"/>
      <c r="C43" s="211"/>
      <c r="D43" s="85"/>
      <c r="E43" s="85"/>
      <c r="F43" s="85"/>
      <c r="G43" s="85"/>
      <c r="H43" s="85"/>
      <c r="I43" s="85"/>
      <c r="J43" s="128"/>
      <c r="K43" s="129"/>
    </row>
    <row r="44" spans="1:11" x14ac:dyDescent="0.3">
      <c r="A44" s="210"/>
      <c r="B44" s="211"/>
      <c r="C44" s="211"/>
      <c r="D44" s="85"/>
      <c r="E44" s="85"/>
      <c r="F44" s="85"/>
      <c r="G44" s="85"/>
      <c r="H44" s="85"/>
      <c r="I44" s="85"/>
      <c r="J44" s="128"/>
      <c r="K44" s="129"/>
    </row>
    <row r="45" spans="1:11" ht="15" thickBot="1" x14ac:dyDescent="0.35">
      <c r="A45" s="206">
        <v>1</v>
      </c>
      <c r="B45" s="207"/>
      <c r="C45" s="207"/>
      <c r="D45" s="88"/>
      <c r="E45" s="88"/>
      <c r="F45" s="88"/>
      <c r="G45" s="88"/>
      <c r="H45" s="88"/>
      <c r="I45" s="88"/>
      <c r="J45" s="138"/>
      <c r="K45" s="139"/>
    </row>
    <row r="46" spans="1:11" ht="14.4" customHeight="1" x14ac:dyDescent="0.3">
      <c r="A46" s="80" t="s">
        <v>72</v>
      </c>
      <c r="B46" s="81"/>
      <c r="C46" s="81"/>
      <c r="D46" s="133" t="s">
        <v>127</v>
      </c>
      <c r="E46" s="133"/>
      <c r="F46" s="133"/>
      <c r="G46" s="133"/>
      <c r="H46" s="133"/>
      <c r="I46" s="133"/>
      <c r="J46" s="134"/>
      <c r="K46" s="135"/>
    </row>
    <row r="47" spans="1:11" x14ac:dyDescent="0.3">
      <c r="A47" s="93" t="s">
        <v>94</v>
      </c>
      <c r="B47" s="94"/>
      <c r="C47" s="94"/>
      <c r="D47" s="136"/>
      <c r="E47" s="136"/>
      <c r="F47" s="136"/>
      <c r="G47" s="136"/>
      <c r="H47" s="136"/>
      <c r="I47" s="136"/>
      <c r="J47" s="128"/>
      <c r="K47" s="129"/>
    </row>
    <row r="48" spans="1:11" ht="15" thickBot="1" x14ac:dyDescent="0.35">
      <c r="A48" s="140">
        <v>1</v>
      </c>
      <c r="B48" s="141"/>
      <c r="C48" s="141"/>
      <c r="D48" s="137"/>
      <c r="E48" s="137"/>
      <c r="F48" s="137"/>
      <c r="G48" s="137"/>
      <c r="H48" s="137"/>
      <c r="I48" s="137"/>
      <c r="J48" s="138"/>
      <c r="K48" s="139"/>
    </row>
    <row r="49" spans="1:11" x14ac:dyDescent="0.3">
      <c r="A49" s="80" t="s">
        <v>88</v>
      </c>
      <c r="B49" s="81"/>
      <c r="C49" s="81"/>
      <c r="D49" s="82" t="s">
        <v>126</v>
      </c>
      <c r="E49" s="82"/>
      <c r="F49" s="82"/>
      <c r="G49" s="82"/>
      <c r="H49" s="82"/>
      <c r="I49" s="82"/>
      <c r="J49" s="96"/>
      <c r="K49" s="97"/>
    </row>
    <row r="50" spans="1:11" ht="14.4" customHeight="1" x14ac:dyDescent="0.3">
      <c r="A50" s="93" t="s">
        <v>96</v>
      </c>
      <c r="B50" s="94"/>
      <c r="C50" s="94"/>
      <c r="D50" s="85"/>
      <c r="E50" s="85"/>
      <c r="F50" s="85"/>
      <c r="G50" s="85"/>
      <c r="H50" s="85"/>
      <c r="I50" s="85"/>
      <c r="J50" s="209"/>
      <c r="K50" s="292"/>
    </row>
    <row r="51" spans="1:11" x14ac:dyDescent="0.3">
      <c r="A51" s="93"/>
      <c r="B51" s="94"/>
      <c r="C51" s="94"/>
      <c r="D51" s="85"/>
      <c r="E51" s="85"/>
      <c r="F51" s="85"/>
      <c r="G51" s="85"/>
      <c r="H51" s="85"/>
      <c r="I51" s="85"/>
      <c r="J51" s="209"/>
      <c r="K51" s="292"/>
    </row>
    <row r="52" spans="1:11" ht="15" thickBot="1" x14ac:dyDescent="0.35">
      <c r="A52" s="206">
        <v>0</v>
      </c>
      <c r="B52" s="207"/>
      <c r="C52" s="207"/>
      <c r="D52" s="88"/>
      <c r="E52" s="88"/>
      <c r="F52" s="88"/>
      <c r="G52" s="88"/>
      <c r="H52" s="88"/>
      <c r="I52" s="88" t="s">
        <v>16</v>
      </c>
      <c r="J52" s="99"/>
      <c r="K52" s="100"/>
    </row>
    <row r="53" spans="1:11" x14ac:dyDescent="0.3">
      <c r="A53" s="80" t="s">
        <v>90</v>
      </c>
      <c r="B53" s="81"/>
      <c r="C53" s="81"/>
      <c r="D53" s="82" t="s">
        <v>123</v>
      </c>
      <c r="E53" s="82"/>
      <c r="F53" s="82"/>
      <c r="G53" s="82"/>
      <c r="H53" s="82"/>
      <c r="I53" s="82"/>
      <c r="J53" s="83"/>
      <c r="K53" s="84"/>
    </row>
    <row r="54" spans="1:11" x14ac:dyDescent="0.3">
      <c r="A54" s="93" t="s">
        <v>89</v>
      </c>
      <c r="B54" s="94"/>
      <c r="C54" s="94"/>
      <c r="D54" s="85"/>
      <c r="E54" s="85"/>
      <c r="F54" s="85"/>
      <c r="G54" s="85"/>
      <c r="H54" s="85"/>
      <c r="I54" s="85"/>
      <c r="J54" s="86"/>
      <c r="K54" s="87"/>
    </row>
    <row r="55" spans="1:11" ht="14.4" customHeight="1" x14ac:dyDescent="0.3">
      <c r="A55" s="93"/>
      <c r="B55" s="94"/>
      <c r="C55" s="94"/>
      <c r="D55" s="85"/>
      <c r="E55" s="85"/>
      <c r="F55" s="85"/>
      <c r="G55" s="85"/>
      <c r="H55" s="85"/>
      <c r="I55" s="85"/>
      <c r="J55" s="86"/>
      <c r="K55" s="87"/>
    </row>
    <row r="56" spans="1:11" ht="15" thickBot="1" x14ac:dyDescent="0.35">
      <c r="A56" s="91"/>
      <c r="B56" s="92"/>
      <c r="C56" s="92"/>
      <c r="D56" s="88"/>
      <c r="E56" s="88"/>
      <c r="F56" s="88"/>
      <c r="G56" s="88"/>
      <c r="H56" s="88"/>
      <c r="I56" s="88" t="s">
        <v>16</v>
      </c>
      <c r="J56" s="89"/>
      <c r="K56" s="90"/>
    </row>
    <row r="57" spans="1:11" ht="15" thickBot="1" x14ac:dyDescent="0.35">
      <c r="K57" s="57"/>
    </row>
    <row r="58" spans="1:11" x14ac:dyDescent="0.3">
      <c r="A58" s="5" t="s">
        <v>17</v>
      </c>
      <c r="B58" s="133" t="s">
        <v>18</v>
      </c>
      <c r="C58" s="133"/>
      <c r="D58" s="133"/>
      <c r="E58" s="133"/>
      <c r="F58" s="133"/>
      <c r="G58" s="133"/>
      <c r="H58" s="133"/>
      <c r="I58" s="133"/>
      <c r="J58" s="134"/>
      <c r="K58" s="135"/>
    </row>
    <row r="59" spans="1:11" x14ac:dyDescent="0.3">
      <c r="A59" s="6"/>
      <c r="B59" s="191"/>
      <c r="C59" s="191"/>
      <c r="D59" s="191"/>
      <c r="E59" s="191"/>
      <c r="F59" s="191"/>
      <c r="G59" s="191"/>
      <c r="H59" s="191"/>
      <c r="I59" s="191"/>
      <c r="J59" s="128"/>
      <c r="K59" s="129"/>
    </row>
    <row r="60" spans="1:11" x14ac:dyDescent="0.3">
      <c r="A60" s="6"/>
      <c r="B60" s="191"/>
      <c r="C60" s="191"/>
      <c r="D60" s="191"/>
      <c r="E60" s="191"/>
      <c r="F60" s="191"/>
      <c r="G60" s="191"/>
      <c r="H60" s="191"/>
      <c r="I60" s="191"/>
      <c r="J60" s="128"/>
      <c r="K60" s="129"/>
    </row>
    <row r="61" spans="1:11" x14ac:dyDescent="0.3">
      <c r="A61" s="7"/>
      <c r="B61" s="192" t="s">
        <v>19</v>
      </c>
      <c r="C61" s="192"/>
      <c r="D61" s="192"/>
      <c r="E61" s="192"/>
      <c r="F61" s="192"/>
      <c r="G61" s="192"/>
      <c r="H61" s="192"/>
      <c r="I61" s="192"/>
      <c r="J61" s="185"/>
      <c r="K61" s="186"/>
    </row>
    <row r="62" spans="1:11" x14ac:dyDescent="0.3">
      <c r="A62" s="7"/>
      <c r="B62" s="191"/>
      <c r="C62" s="191"/>
      <c r="D62" s="191"/>
      <c r="E62" s="191"/>
      <c r="F62" s="191"/>
      <c r="G62" s="191"/>
      <c r="H62" s="191"/>
      <c r="I62" s="191"/>
      <c r="J62" s="128"/>
      <c r="K62" s="129"/>
    </row>
    <row r="63" spans="1:11" x14ac:dyDescent="0.3">
      <c r="A63" s="7"/>
      <c r="B63" s="191"/>
      <c r="C63" s="191"/>
      <c r="D63" s="191"/>
      <c r="E63" s="191"/>
      <c r="F63" s="191"/>
      <c r="G63" s="191"/>
      <c r="H63" s="191"/>
      <c r="I63" s="191"/>
      <c r="J63" s="128"/>
      <c r="K63" s="129"/>
    </row>
    <row r="64" spans="1:11" x14ac:dyDescent="0.3">
      <c r="A64" s="7"/>
      <c r="B64" s="192" t="s">
        <v>20</v>
      </c>
      <c r="C64" s="192"/>
      <c r="D64" s="192"/>
      <c r="E64" s="192"/>
      <c r="F64" s="192"/>
      <c r="G64" s="192"/>
      <c r="H64" s="192"/>
      <c r="I64" s="192"/>
      <c r="J64" s="185"/>
      <c r="K64" s="186"/>
    </row>
    <row r="65" spans="1:11" x14ac:dyDescent="0.3">
      <c r="A65" s="7"/>
      <c r="B65" s="191"/>
      <c r="C65" s="191"/>
      <c r="D65" s="191"/>
      <c r="E65" s="191"/>
      <c r="F65" s="191"/>
      <c r="G65" s="191"/>
      <c r="H65" s="191"/>
      <c r="I65" s="191"/>
      <c r="J65" s="128"/>
      <c r="K65" s="129"/>
    </row>
    <row r="66" spans="1:11" x14ac:dyDescent="0.3">
      <c r="A66" s="7"/>
      <c r="B66" s="191"/>
      <c r="C66" s="191"/>
      <c r="D66" s="191"/>
      <c r="E66" s="191"/>
      <c r="F66" s="191"/>
      <c r="G66" s="191"/>
      <c r="H66" s="191"/>
      <c r="I66" s="191"/>
      <c r="J66" s="128"/>
      <c r="K66" s="129"/>
    </row>
    <row r="67" spans="1:11" x14ac:dyDescent="0.3">
      <c r="A67" s="7"/>
      <c r="B67" s="182"/>
      <c r="C67" s="182"/>
      <c r="D67" s="182"/>
      <c r="E67" s="182"/>
      <c r="F67" s="182"/>
      <c r="G67" s="182"/>
      <c r="H67" s="182"/>
      <c r="I67" s="182"/>
      <c r="J67" s="182"/>
      <c r="K67" s="193"/>
    </row>
    <row r="68" spans="1:11" x14ac:dyDescent="0.3">
      <c r="A68" s="7"/>
      <c r="B68" s="194" t="s">
        <v>97</v>
      </c>
      <c r="C68" s="194"/>
      <c r="D68" s="194"/>
      <c r="E68" s="194"/>
      <c r="F68" s="194"/>
      <c r="G68" s="194"/>
      <c r="H68" s="194"/>
      <c r="I68" s="194"/>
      <c r="J68" s="128"/>
      <c r="K68" s="129"/>
    </row>
    <row r="69" spans="1:11" ht="15" thickBot="1" x14ac:dyDescent="0.35">
      <c r="A69" s="8"/>
      <c r="B69" s="195"/>
      <c r="C69" s="195"/>
      <c r="D69" s="195"/>
      <c r="E69" s="195"/>
      <c r="F69" s="195"/>
      <c r="G69" s="195"/>
      <c r="H69" s="195"/>
      <c r="I69" s="195"/>
      <c r="J69" s="138"/>
      <c r="K69" s="139"/>
    </row>
    <row r="70" spans="1:11" x14ac:dyDescent="0.3">
      <c r="A70" s="95" t="s">
        <v>21</v>
      </c>
      <c r="B70" s="96"/>
      <c r="C70" s="96"/>
      <c r="D70" s="96"/>
      <c r="E70" s="96"/>
      <c r="F70" s="96"/>
      <c r="G70" s="96"/>
      <c r="H70" s="96"/>
      <c r="I70" s="96"/>
      <c r="J70" s="96"/>
      <c r="K70" s="97"/>
    </row>
    <row r="71" spans="1:11" ht="15" customHeight="1" thickBot="1" x14ac:dyDescent="0.35">
      <c r="A71" s="98"/>
      <c r="B71" s="99"/>
      <c r="C71" s="99"/>
      <c r="D71" s="99"/>
      <c r="E71" s="99"/>
      <c r="F71" s="99"/>
      <c r="G71" s="99"/>
      <c r="H71" s="99"/>
      <c r="I71" s="99"/>
      <c r="J71" s="99"/>
      <c r="K71" s="100"/>
    </row>
    <row r="72" spans="1:11" x14ac:dyDescent="0.3">
      <c r="A72" s="9" t="s">
        <v>22</v>
      </c>
      <c r="B72" s="10"/>
      <c r="C72" s="10"/>
      <c r="D72" s="11" t="str">
        <f>+A12</f>
        <v>0000/00</v>
      </c>
      <c r="E72" s="10"/>
      <c r="F72" s="10"/>
      <c r="G72" s="10"/>
      <c r="H72" s="10"/>
      <c r="I72" s="196"/>
      <c r="J72" s="134"/>
      <c r="K72" s="135"/>
    </row>
    <row r="73" spans="1:11" ht="14.4" customHeight="1" x14ac:dyDescent="0.3">
      <c r="A73" s="12" t="str">
        <f>IF(A16=1, "imputato ","parte civile ")</f>
        <v xml:space="preserve">imputato </v>
      </c>
      <c r="B73" s="58"/>
      <c r="C73" s="58"/>
      <c r="D73" s="197" t="str">
        <f>CONCATENATE(C12," ")</f>
        <v xml:space="preserve"> </v>
      </c>
      <c r="E73" s="197"/>
      <c r="F73" s="197"/>
      <c r="G73" s="197"/>
      <c r="H73" s="197"/>
      <c r="I73" s="198"/>
      <c r="J73" s="199"/>
      <c r="K73" s="200"/>
    </row>
    <row r="74" spans="1:11" x14ac:dyDescent="0.3">
      <c r="A74" s="14"/>
      <c r="B74" s="15"/>
      <c r="C74" s="15"/>
      <c r="D74" s="15"/>
      <c r="E74" s="15"/>
      <c r="F74" s="15"/>
      <c r="G74" s="15"/>
      <c r="H74" s="15"/>
      <c r="I74" s="201"/>
      <c r="J74" s="128"/>
      <c r="K74" s="129"/>
    </row>
    <row r="75" spans="1:11" ht="14.4" customHeight="1" x14ac:dyDescent="0.3">
      <c r="A75" s="73" t="s">
        <v>23</v>
      </c>
      <c r="B75" s="202" t="s">
        <v>24</v>
      </c>
      <c r="C75" s="202"/>
      <c r="D75" s="202"/>
      <c r="E75" s="202"/>
      <c r="F75" s="202"/>
      <c r="G75" s="74" t="s">
        <v>25</v>
      </c>
      <c r="H75" s="74" t="s">
        <v>26</v>
      </c>
      <c r="I75" s="203" t="s">
        <v>27</v>
      </c>
      <c r="J75" s="204"/>
      <c r="K75" s="205"/>
    </row>
    <row r="76" spans="1:11" x14ac:dyDescent="0.3">
      <c r="A76" s="18">
        <v>1</v>
      </c>
      <c r="B76" s="293" t="s">
        <v>28</v>
      </c>
      <c r="C76" s="293"/>
      <c r="D76" s="293"/>
      <c r="E76" s="293"/>
      <c r="F76" s="293"/>
      <c r="G76" s="71">
        <f>LOOKUP(A20,{1,2,3,4,5,6,7,8,9},{225,325,225,325,375,225,225,225,225})</f>
        <v>225</v>
      </c>
      <c r="H76" s="64"/>
      <c r="I76" s="117"/>
      <c r="J76" s="118"/>
      <c r="K76" s="119"/>
    </row>
    <row r="77" spans="1:11" x14ac:dyDescent="0.3">
      <c r="A77" s="18">
        <v>2</v>
      </c>
      <c r="B77" s="116" t="s">
        <v>29</v>
      </c>
      <c r="C77" s="116"/>
      <c r="D77" s="116"/>
      <c r="E77" s="116"/>
      <c r="F77" s="116"/>
      <c r="G77" s="71">
        <f>LOOKUP(A20,{1,2,3,4,5,6,7,8,9},{0,0,0,0,0,0,270,0,270})</f>
        <v>0</v>
      </c>
      <c r="H77" s="64"/>
      <c r="I77" s="117"/>
      <c r="J77" s="118"/>
      <c r="K77" s="119"/>
    </row>
    <row r="78" spans="1:11" x14ac:dyDescent="0.3">
      <c r="A78" s="18">
        <v>3</v>
      </c>
      <c r="B78" s="116" t="s">
        <v>30</v>
      </c>
      <c r="C78" s="116"/>
      <c r="D78" s="116"/>
      <c r="E78" s="116"/>
      <c r="F78" s="116"/>
      <c r="G78" s="71">
        <f>LOOKUP(A20,{1,2,3,4,5,6,7,8,9},{0,0,540,0,300,540,540,875,875})</f>
        <v>0</v>
      </c>
      <c r="H78" s="64"/>
      <c r="I78" s="117"/>
      <c r="J78" s="118"/>
      <c r="K78" s="119"/>
    </row>
    <row r="79" spans="1:11" x14ac:dyDescent="0.3">
      <c r="A79" s="17">
        <v>4</v>
      </c>
      <c r="B79" s="120" t="s">
        <v>100</v>
      </c>
      <c r="C79" s="120"/>
      <c r="D79" s="120"/>
      <c r="E79" s="120"/>
      <c r="F79" s="120"/>
      <c r="G79" s="72">
        <f>LOOKUP(A20,{1,2,3,4,5,6,7,8,9},{675,665,675,875,900,675,675,1000,1000})</f>
        <v>675</v>
      </c>
      <c r="H79" s="65"/>
      <c r="I79" s="121"/>
      <c r="J79" s="118"/>
      <c r="K79" s="119"/>
    </row>
    <row r="80" spans="1:11" x14ac:dyDescent="0.3">
      <c r="A80" s="19"/>
      <c r="B80" s="122" t="s">
        <v>31</v>
      </c>
      <c r="C80" s="122"/>
      <c r="D80" s="122"/>
      <c r="E80" s="122"/>
      <c r="F80" s="122"/>
      <c r="G80" s="63">
        <f>SUM(G76:G79)</f>
        <v>900</v>
      </c>
      <c r="H80" s="63">
        <f>-G80/3</f>
        <v>-300</v>
      </c>
      <c r="I80" s="123">
        <f>+G80+H80</f>
        <v>600</v>
      </c>
      <c r="J80" s="124"/>
      <c r="K80" s="125"/>
    </row>
    <row r="81" spans="1:11" x14ac:dyDescent="0.3">
      <c r="A81" s="50" t="s">
        <v>16</v>
      </c>
      <c r="B81" s="21"/>
      <c r="C81" s="21"/>
      <c r="D81" s="21"/>
      <c r="E81" s="21"/>
      <c r="F81" s="21"/>
      <c r="G81" s="21"/>
      <c r="H81" s="51"/>
      <c r="I81" s="127"/>
      <c r="J81" s="128"/>
      <c r="K81" s="129"/>
    </row>
    <row r="82" spans="1:11" ht="14.4" customHeight="1" x14ac:dyDescent="0.3">
      <c r="A82" s="19"/>
      <c r="B82" s="126" t="s">
        <v>32</v>
      </c>
      <c r="C82" s="126"/>
      <c r="D82" s="126"/>
      <c r="E82" s="126"/>
      <c r="F82" s="126"/>
      <c r="G82" s="70" t="s">
        <v>74</v>
      </c>
      <c r="H82" s="60"/>
      <c r="I82" s="130" t="s">
        <v>33</v>
      </c>
      <c r="J82" s="131"/>
      <c r="K82" s="132"/>
    </row>
    <row r="83" spans="1:11" x14ac:dyDescent="0.3">
      <c r="A83" s="18">
        <v>5</v>
      </c>
      <c r="B83" s="61" t="s">
        <v>34</v>
      </c>
      <c r="C83" s="61"/>
      <c r="D83" s="61"/>
      <c r="E83" s="61"/>
      <c r="F83" s="61"/>
      <c r="G83" s="66" t="s">
        <v>35</v>
      </c>
      <c r="H83" s="51"/>
      <c r="I83" s="113">
        <f>IF(A31=1,0,IF(A31&gt;1,(A31-1)*200))</f>
        <v>0</v>
      </c>
      <c r="J83" s="114"/>
      <c r="K83" s="115"/>
    </row>
    <row r="84" spans="1:11" x14ac:dyDescent="0.3">
      <c r="A84" s="18">
        <v>6</v>
      </c>
      <c r="B84" s="61" t="s">
        <v>36</v>
      </c>
      <c r="C84" s="61"/>
      <c r="D84" s="61"/>
      <c r="E84" s="61"/>
      <c r="F84" s="61"/>
      <c r="G84" s="67" t="s">
        <v>35</v>
      </c>
      <c r="H84" s="51"/>
      <c r="I84" s="113">
        <f>IF(A34=2,200,IF(A34=1,0))</f>
        <v>0</v>
      </c>
      <c r="J84" s="114"/>
      <c r="K84" s="115"/>
    </row>
    <row r="85" spans="1:11" x14ac:dyDescent="0.3">
      <c r="A85" s="18">
        <v>7</v>
      </c>
      <c r="B85" s="61" t="s">
        <v>128</v>
      </c>
      <c r="C85" s="61"/>
      <c r="D85" s="61"/>
      <c r="E85" s="61"/>
      <c r="F85" s="61"/>
      <c r="G85" s="67">
        <f>IF(A38=2,0,IF(A38=1,0,IF(A38=3,50)))</f>
        <v>0</v>
      </c>
      <c r="H85" s="75"/>
      <c r="I85" s="113">
        <f>+G85*I80/100</f>
        <v>0</v>
      </c>
      <c r="J85" s="114"/>
      <c r="K85" s="115"/>
    </row>
    <row r="86" spans="1:11" x14ac:dyDescent="0.3">
      <c r="A86" s="18">
        <v>8</v>
      </c>
      <c r="B86" s="61" t="s">
        <v>37</v>
      </c>
      <c r="C86" s="61"/>
      <c r="D86" s="61"/>
      <c r="E86" s="61"/>
      <c r="F86" s="61"/>
      <c r="G86" s="67">
        <f>IF(A38=2,50,IF(A38=1,0,IF(A38=3,0)))</f>
        <v>0</v>
      </c>
      <c r="H86" s="51"/>
      <c r="I86" s="113">
        <f>+G86*I80/100</f>
        <v>0</v>
      </c>
      <c r="J86" s="114"/>
      <c r="K86" s="115"/>
    </row>
    <row r="87" spans="1:11" x14ac:dyDescent="0.3">
      <c r="A87" s="18">
        <v>9</v>
      </c>
      <c r="B87" s="61" t="s">
        <v>38</v>
      </c>
      <c r="C87" s="61"/>
      <c r="D87" s="61"/>
      <c r="E87" s="61"/>
      <c r="F87" s="61"/>
      <c r="G87" s="67">
        <f>IF(A41&lt;4,0,IF(A41&gt;3,25))</f>
        <v>0</v>
      </c>
      <c r="H87" s="51"/>
      <c r="I87" s="113">
        <f>+G87*I80/100</f>
        <v>0</v>
      </c>
      <c r="J87" s="114"/>
      <c r="K87" s="115"/>
    </row>
    <row r="88" spans="1:11" x14ac:dyDescent="0.3">
      <c r="A88" s="18">
        <v>10</v>
      </c>
      <c r="B88" s="61" t="s">
        <v>39</v>
      </c>
      <c r="C88" s="61"/>
      <c r="D88" s="61"/>
      <c r="E88" s="61"/>
      <c r="F88" s="61"/>
      <c r="G88" s="67">
        <f>IF(A45&lt;6,0,IF(A45&gt;5,30))</f>
        <v>0</v>
      </c>
      <c r="H88" s="51"/>
      <c r="I88" s="113">
        <f>+G88*I80/100</f>
        <v>0</v>
      </c>
      <c r="J88" s="114"/>
      <c r="K88" s="115"/>
    </row>
    <row r="89" spans="1:11" x14ac:dyDescent="0.3">
      <c r="A89" s="18">
        <v>11</v>
      </c>
      <c r="B89" s="61" t="s">
        <v>99</v>
      </c>
      <c r="C89" s="61"/>
      <c r="D89" s="61"/>
      <c r="E89" s="61"/>
      <c r="F89" s="61"/>
      <c r="G89" s="67">
        <f>IF(A48&lt;2,0,IF(A48&lt;12,(A48-1)*20,IF(A48&lt;22,(A48-11)*5+200,IF(A48&gt;21,250))))</f>
        <v>0</v>
      </c>
      <c r="H89" s="51"/>
      <c r="I89" s="113">
        <f>+G89*I80/100</f>
        <v>0</v>
      </c>
      <c r="J89" s="114"/>
      <c r="K89" s="115"/>
    </row>
    <row r="90" spans="1:11" x14ac:dyDescent="0.3">
      <c r="A90" s="18">
        <v>12</v>
      </c>
      <c r="B90" s="61" t="s">
        <v>98</v>
      </c>
      <c r="C90" s="61"/>
      <c r="D90" s="61"/>
      <c r="E90" s="61"/>
      <c r="F90" s="61"/>
      <c r="G90" s="67">
        <f>IF(A52&lt;2,0,IF(A52&lt;12,(A52-1)*20,IF(A52&lt;22,(A52-11)*5+200,IF(A52&gt;21,250))))</f>
        <v>0</v>
      </c>
      <c r="H90" s="51"/>
      <c r="I90" s="113">
        <f>+G90*I80/100</f>
        <v>0</v>
      </c>
      <c r="J90" s="114"/>
      <c r="K90" s="115"/>
    </row>
    <row r="91" spans="1:11" x14ac:dyDescent="0.3">
      <c r="A91" s="18"/>
      <c r="B91" s="22"/>
      <c r="C91" s="22"/>
      <c r="D91" s="22"/>
      <c r="E91" s="22"/>
      <c r="F91" s="22"/>
      <c r="G91" s="68"/>
      <c r="H91" s="51"/>
      <c r="I91" s="181"/>
      <c r="J91" s="182"/>
      <c r="K91" s="183"/>
    </row>
    <row r="92" spans="1:11" x14ac:dyDescent="0.3">
      <c r="A92" s="54"/>
      <c r="B92" s="53" t="s">
        <v>40</v>
      </c>
      <c r="C92" s="53"/>
      <c r="D92" s="53"/>
      <c r="E92" s="53"/>
      <c r="F92" s="53"/>
      <c r="G92" s="69"/>
      <c r="H92" s="53"/>
      <c r="I92" s="184">
        <f>ROUND((SUM(I80,I83:I90)),0)</f>
        <v>600</v>
      </c>
      <c r="J92" s="185"/>
      <c r="K92" s="186"/>
    </row>
    <row r="93" spans="1:11" ht="15" thickBot="1" x14ac:dyDescent="0.35">
      <c r="A93" s="55"/>
      <c r="B93" s="56" t="s">
        <v>41</v>
      </c>
      <c r="C93" s="41"/>
      <c r="D93" s="41"/>
      <c r="E93" s="41"/>
      <c r="F93" s="41"/>
      <c r="G93" s="41"/>
      <c r="H93" s="41"/>
      <c r="I93" s="187"/>
      <c r="J93" s="138"/>
      <c r="K93" s="139"/>
    </row>
    <row r="94" spans="1:11" ht="15" thickBot="1" x14ac:dyDescent="0.35">
      <c r="A94" s="52"/>
      <c r="B94" s="23"/>
      <c r="C94" s="13"/>
      <c r="D94" s="13"/>
      <c r="E94" s="13"/>
      <c r="F94" s="13"/>
      <c r="G94" s="13"/>
      <c r="H94" s="13"/>
      <c r="I94" s="16"/>
      <c r="J94" s="3"/>
      <c r="K94" s="4"/>
    </row>
    <row r="95" spans="1:11" x14ac:dyDescent="0.3">
      <c r="A95" s="101" t="s">
        <v>42</v>
      </c>
      <c r="B95" s="102"/>
      <c r="C95" s="102"/>
      <c r="D95" s="102"/>
      <c r="E95" s="102"/>
      <c r="F95" s="102"/>
      <c r="G95" s="102"/>
      <c r="H95" s="102"/>
      <c r="I95" s="102"/>
      <c r="J95" s="103"/>
      <c r="K95" s="104"/>
    </row>
    <row r="96" spans="1:11" x14ac:dyDescent="0.3">
      <c r="A96" s="105" t="s">
        <v>129</v>
      </c>
      <c r="B96" s="106"/>
      <c r="C96" s="106"/>
      <c r="D96" s="106"/>
      <c r="E96" s="106"/>
      <c r="F96" s="106"/>
      <c r="G96" s="106"/>
      <c r="H96" s="106"/>
      <c r="I96" s="106"/>
      <c r="J96" s="107"/>
      <c r="K96" s="108"/>
    </row>
    <row r="97" spans="1:11" x14ac:dyDescent="0.3">
      <c r="A97" s="109"/>
      <c r="B97" s="110"/>
      <c r="C97" s="110"/>
      <c r="D97" s="110"/>
      <c r="E97" s="110"/>
      <c r="F97" s="110"/>
      <c r="G97" s="110"/>
      <c r="H97" s="110"/>
      <c r="I97" s="110"/>
      <c r="J97" s="107"/>
      <c r="K97" s="108"/>
    </row>
    <row r="98" spans="1:11" x14ac:dyDescent="0.3">
      <c r="A98" s="109"/>
      <c r="B98" s="110"/>
      <c r="C98" s="110"/>
      <c r="D98" s="110"/>
      <c r="E98" s="110"/>
      <c r="F98" s="110"/>
      <c r="G98" s="110"/>
      <c r="H98" s="110"/>
      <c r="I98" s="110"/>
      <c r="J98" s="107"/>
      <c r="K98" s="108"/>
    </row>
    <row r="99" spans="1:11" x14ac:dyDescent="0.3">
      <c r="A99" s="109"/>
      <c r="B99" s="110"/>
      <c r="C99" s="110"/>
      <c r="D99" s="110"/>
      <c r="E99" s="110"/>
      <c r="F99" s="110"/>
      <c r="G99" s="110"/>
      <c r="H99" s="110"/>
      <c r="I99" s="110"/>
      <c r="J99" s="107"/>
      <c r="K99" s="108"/>
    </row>
    <row r="100" spans="1:11" x14ac:dyDescent="0.3">
      <c r="A100" s="109"/>
      <c r="B100" s="110"/>
      <c r="C100" s="110"/>
      <c r="D100" s="110"/>
      <c r="E100" s="110"/>
      <c r="F100" s="110"/>
      <c r="G100" s="110"/>
      <c r="H100" s="110"/>
      <c r="I100" s="110"/>
      <c r="J100" s="107"/>
      <c r="K100" s="108"/>
    </row>
    <row r="101" spans="1:11" x14ac:dyDescent="0.3">
      <c r="A101" s="111"/>
      <c r="B101" s="112"/>
      <c r="C101" s="112"/>
      <c r="D101" s="112"/>
      <c r="E101" s="112"/>
      <c r="F101" s="112"/>
      <c r="G101" s="112"/>
      <c r="H101" s="112"/>
      <c r="I101" s="112"/>
      <c r="J101" s="107"/>
      <c r="K101" s="108"/>
    </row>
    <row r="102" spans="1:11" ht="14.4" customHeight="1" x14ac:dyDescent="0.3">
      <c r="A102" s="167" t="s">
        <v>125</v>
      </c>
      <c r="B102" s="168"/>
      <c r="C102" s="168"/>
      <c r="D102" s="168"/>
      <c r="E102" s="168"/>
      <c r="F102" s="168"/>
      <c r="G102" s="168"/>
      <c r="H102" s="168"/>
      <c r="I102" s="168"/>
      <c r="J102" s="168"/>
      <c r="K102" s="169"/>
    </row>
    <row r="103" spans="1:11" x14ac:dyDescent="0.3">
      <c r="A103" s="170"/>
      <c r="B103" s="171"/>
      <c r="C103" s="171"/>
      <c r="D103" s="171"/>
      <c r="E103" s="171"/>
      <c r="F103" s="171"/>
      <c r="G103" s="171"/>
      <c r="H103" s="171"/>
      <c r="I103" s="171"/>
      <c r="J103" s="171"/>
      <c r="K103" s="172"/>
    </row>
    <row r="104" spans="1:11" ht="15" thickBot="1" x14ac:dyDescent="0.35">
      <c r="A104" s="173"/>
      <c r="B104" s="174"/>
      <c r="C104" s="174"/>
      <c r="D104" s="174"/>
      <c r="E104" s="174"/>
      <c r="F104" s="174"/>
      <c r="G104" s="174"/>
      <c r="H104" s="174"/>
      <c r="I104" s="174"/>
      <c r="J104" s="174"/>
      <c r="K104" s="175"/>
    </row>
    <row r="106" spans="1:11" ht="15" thickBot="1" x14ac:dyDescent="0.35"/>
    <row r="107" spans="1:11" x14ac:dyDescent="0.3">
      <c r="A107" s="24"/>
      <c r="B107" s="25"/>
      <c r="C107" s="25"/>
      <c r="D107" s="25"/>
      <c r="E107" s="25"/>
      <c r="F107" s="25"/>
      <c r="G107" s="25"/>
      <c r="H107" s="25"/>
      <c r="I107" s="25"/>
      <c r="J107" s="26"/>
      <c r="K107" s="27"/>
    </row>
    <row r="108" spans="1:11" x14ac:dyDescent="0.3">
      <c r="A108" s="149" t="s">
        <v>101</v>
      </c>
      <c r="B108" s="150"/>
      <c r="C108" s="150"/>
      <c r="D108" s="150"/>
      <c r="E108" s="150"/>
      <c r="F108" s="150"/>
      <c r="G108" s="150"/>
      <c r="H108" s="150"/>
      <c r="I108" s="150"/>
      <c r="J108" s="128"/>
      <c r="K108" s="129"/>
    </row>
    <row r="109" spans="1:11" x14ac:dyDescent="0.3">
      <c r="A109" s="149"/>
      <c r="B109" s="150"/>
      <c r="C109" s="150"/>
      <c r="D109" s="150"/>
      <c r="E109" s="150"/>
      <c r="F109" s="150"/>
      <c r="G109" s="150"/>
      <c r="H109" s="150"/>
      <c r="I109" s="150"/>
      <c r="J109" s="128"/>
      <c r="K109" s="129"/>
    </row>
    <row r="110" spans="1:11" x14ac:dyDescent="0.3">
      <c r="A110" s="149"/>
      <c r="B110" s="150"/>
      <c r="C110" s="150"/>
      <c r="D110" s="150"/>
      <c r="E110" s="150"/>
      <c r="F110" s="150"/>
      <c r="G110" s="150"/>
      <c r="H110" s="150"/>
      <c r="I110" s="150"/>
      <c r="J110" s="128"/>
      <c r="K110" s="129"/>
    </row>
    <row r="111" spans="1:11" x14ac:dyDescent="0.3">
      <c r="A111" s="149"/>
      <c r="B111" s="150"/>
      <c r="C111" s="150"/>
      <c r="D111" s="150"/>
      <c r="E111" s="150"/>
      <c r="F111" s="150"/>
      <c r="G111" s="150"/>
      <c r="H111" s="150"/>
      <c r="I111" s="150"/>
      <c r="J111" s="128"/>
      <c r="K111" s="129"/>
    </row>
    <row r="112" spans="1:11" x14ac:dyDescent="0.3">
      <c r="A112" s="275"/>
      <c r="B112" s="276"/>
      <c r="C112" s="276"/>
      <c r="D112" s="276"/>
      <c r="E112" s="276"/>
      <c r="F112" s="276"/>
      <c r="G112" s="276"/>
      <c r="H112" s="276"/>
      <c r="I112" s="276"/>
      <c r="J112" s="276"/>
      <c r="K112" s="277"/>
    </row>
    <row r="113" spans="1:11" x14ac:dyDescent="0.3">
      <c r="A113" s="278" t="str">
        <f>CONCATENATE("Il sottoscritto avv. ", A56," difensore di ",C12,", ", A73,"nel p.p. ", A12, " RGNR"," dinanzi al Tribunale")</f>
        <v>Il sottoscritto avv.  difensore di , imputato nel p.p. 0000/00 RGNR dinanzi al Tribunale</v>
      </c>
      <c r="B113" s="279"/>
      <c r="C113" s="279"/>
      <c r="D113" s="279"/>
      <c r="E113" s="279"/>
      <c r="F113" s="279"/>
      <c r="G113" s="279"/>
      <c r="H113" s="279"/>
      <c r="I113" s="279"/>
      <c r="J113" s="279"/>
      <c r="K113" s="280"/>
    </row>
    <row r="114" spans="1:11" ht="14.4" customHeight="1" x14ac:dyDescent="0.3">
      <c r="A114" s="170"/>
      <c r="B114" s="171"/>
      <c r="C114" s="171"/>
      <c r="D114" s="171"/>
      <c r="E114" s="171"/>
      <c r="F114" s="171"/>
      <c r="G114" s="171"/>
      <c r="H114" s="171"/>
      <c r="I114" s="171"/>
      <c r="J114" s="171"/>
      <c r="K114" s="172"/>
    </row>
    <row r="115" spans="1:11" x14ac:dyDescent="0.3">
      <c r="A115" s="77" t="s">
        <v>133</v>
      </c>
      <c r="B115" s="190" t="s">
        <v>132</v>
      </c>
      <c r="C115" s="190"/>
      <c r="D115" s="190"/>
      <c r="E115" s="190"/>
      <c r="F115" s="190"/>
      <c r="G115" s="294" t="s">
        <v>134</v>
      </c>
      <c r="H115" s="162" t="s">
        <v>135</v>
      </c>
      <c r="I115" s="162"/>
      <c r="J115" s="162"/>
      <c r="K115" s="163"/>
    </row>
    <row r="116" spans="1:11" x14ac:dyDescent="0.3">
      <c r="A116" s="45"/>
      <c r="B116" s="46"/>
      <c r="C116" s="46"/>
      <c r="D116" s="46"/>
      <c r="E116" s="46"/>
      <c r="F116" s="46"/>
      <c r="G116" s="48"/>
      <c r="H116" s="48"/>
      <c r="I116" s="48"/>
      <c r="J116" s="48"/>
      <c r="K116" s="49"/>
    </row>
    <row r="117" spans="1:11" x14ac:dyDescent="0.3">
      <c r="A117" s="43"/>
      <c r="B117" s="46" t="s">
        <v>79</v>
      </c>
      <c r="C117" s="46"/>
      <c r="D117" s="46"/>
      <c r="E117" s="46"/>
      <c r="F117" s="46"/>
      <c r="G117" s="76" t="s">
        <v>102</v>
      </c>
      <c r="H117" s="46" t="s">
        <v>80</v>
      </c>
      <c r="I117" s="76" t="s">
        <v>103</v>
      </c>
      <c r="J117" s="21"/>
      <c r="K117" s="28"/>
    </row>
    <row r="118" spans="1:11" x14ac:dyDescent="0.3">
      <c r="A118" s="43"/>
      <c r="B118" s="46" t="s">
        <v>43</v>
      </c>
      <c r="C118" s="46"/>
      <c r="D118" s="46"/>
      <c r="E118" s="46"/>
      <c r="F118" s="46"/>
      <c r="G118" s="46"/>
      <c r="H118" s="46"/>
      <c r="I118" s="21"/>
      <c r="J118" s="21"/>
      <c r="K118" s="28"/>
    </row>
    <row r="119" spans="1:11" x14ac:dyDescent="0.3">
      <c r="A119" s="43"/>
      <c r="B119" s="46" t="s">
        <v>44</v>
      </c>
      <c r="C119" s="46"/>
      <c r="D119" s="46"/>
      <c r="E119" s="46"/>
      <c r="F119" s="46"/>
      <c r="G119" s="46"/>
      <c r="H119" s="46"/>
      <c r="I119" s="21"/>
      <c r="J119" s="21"/>
      <c r="K119" s="28"/>
    </row>
    <row r="120" spans="1:11" x14ac:dyDescent="0.3">
      <c r="A120" s="43"/>
      <c r="B120" s="46" t="s">
        <v>81</v>
      </c>
      <c r="C120" s="46"/>
      <c r="D120" s="46"/>
      <c r="E120" s="46"/>
      <c r="F120" s="76" t="s">
        <v>104</v>
      </c>
      <c r="G120" s="46" t="s">
        <v>82</v>
      </c>
      <c r="H120" s="46"/>
      <c r="I120" s="21"/>
      <c r="J120" s="21"/>
      <c r="K120" s="28"/>
    </row>
    <row r="121" spans="1:11" x14ac:dyDescent="0.3">
      <c r="A121" s="43"/>
      <c r="B121" s="46" t="s">
        <v>45</v>
      </c>
      <c r="C121" s="46"/>
      <c r="D121" s="46"/>
      <c r="E121" s="46"/>
      <c r="F121" s="46"/>
      <c r="G121" s="46"/>
      <c r="H121" s="46"/>
      <c r="I121" s="21"/>
      <c r="J121" s="21"/>
      <c r="K121" s="28"/>
    </row>
    <row r="122" spans="1:11" x14ac:dyDescent="0.3">
      <c r="A122" s="43"/>
      <c r="B122" s="46" t="s">
        <v>46</v>
      </c>
      <c r="C122" s="46"/>
      <c r="D122" s="46"/>
      <c r="E122" s="46"/>
      <c r="F122" s="46"/>
      <c r="G122" s="46"/>
      <c r="H122" s="46"/>
      <c r="I122" s="21"/>
      <c r="J122" s="21"/>
      <c r="K122" s="28"/>
    </row>
    <row r="123" spans="1:11" x14ac:dyDescent="0.3">
      <c r="A123" s="45"/>
      <c r="B123" s="46"/>
      <c r="C123" s="46"/>
      <c r="D123" s="46"/>
      <c r="E123" s="46"/>
      <c r="F123" s="46"/>
      <c r="G123" s="46"/>
      <c r="H123" s="46"/>
      <c r="I123" s="21"/>
      <c r="J123" s="21"/>
      <c r="K123" s="28"/>
    </row>
    <row r="124" spans="1:11" x14ac:dyDescent="0.3">
      <c r="A124" s="176" t="s">
        <v>47</v>
      </c>
      <c r="B124" s="177"/>
      <c r="C124" s="177"/>
      <c r="D124" s="177"/>
      <c r="E124" s="177"/>
      <c r="F124" s="177"/>
      <c r="G124" s="177"/>
      <c r="H124" s="177"/>
      <c r="I124" s="177"/>
      <c r="J124" s="144"/>
      <c r="K124" s="145"/>
    </row>
    <row r="125" spans="1:11" ht="14.4" customHeight="1" x14ac:dyDescent="0.3">
      <c r="A125" s="281" t="s">
        <v>105</v>
      </c>
      <c r="B125" s="282"/>
      <c r="C125" s="282"/>
      <c r="D125" s="282"/>
      <c r="E125" s="282"/>
      <c r="F125" s="282"/>
      <c r="G125" s="282"/>
      <c r="H125" s="282"/>
      <c r="I125" s="282"/>
      <c r="J125" s="282"/>
      <c r="K125" s="283"/>
    </row>
    <row r="126" spans="1:11" ht="14.4" customHeight="1" x14ac:dyDescent="0.3">
      <c r="A126" s="274"/>
      <c r="B126" s="191"/>
      <c r="C126" s="191"/>
      <c r="D126" s="191"/>
      <c r="E126" s="191"/>
      <c r="F126" s="191"/>
      <c r="G126" s="191"/>
      <c r="H126" s="191"/>
      <c r="I126" s="191"/>
      <c r="J126" s="191"/>
      <c r="K126" s="240"/>
    </row>
    <row r="127" spans="1:11" x14ac:dyDescent="0.3">
      <c r="A127" s="274"/>
      <c r="B127" s="191"/>
      <c r="C127" s="191"/>
      <c r="D127" s="191"/>
      <c r="E127" s="191"/>
      <c r="F127" s="191"/>
      <c r="G127" s="191"/>
      <c r="H127" s="191"/>
      <c r="I127" s="191"/>
      <c r="J127" s="191"/>
      <c r="K127" s="240"/>
    </row>
    <row r="128" spans="1:11" x14ac:dyDescent="0.3">
      <c r="A128" s="274"/>
      <c r="B128" s="191"/>
      <c r="C128" s="191"/>
      <c r="D128" s="191"/>
      <c r="E128" s="191"/>
      <c r="F128" s="191"/>
      <c r="G128" s="191"/>
      <c r="H128" s="191"/>
      <c r="I128" s="191"/>
      <c r="J128" s="191"/>
      <c r="K128" s="240"/>
    </row>
    <row r="129" spans="1:11" x14ac:dyDescent="0.3">
      <c r="A129" s="176" t="s">
        <v>48</v>
      </c>
      <c r="B129" s="177"/>
      <c r="C129" s="177"/>
      <c r="D129" s="177"/>
      <c r="E129" s="177"/>
      <c r="F129" s="177"/>
      <c r="G129" s="177"/>
      <c r="H129" s="177"/>
      <c r="I129" s="177"/>
      <c r="J129" s="144"/>
      <c r="K129" s="145"/>
    </row>
    <row r="130" spans="1:11" x14ac:dyDescent="0.3">
      <c r="A130" s="281" t="str">
        <f>CONCATENATE("la liquidazione del compenso per l’opera prestata, come da allegati fogli di calcolo nella somma di euro ", I92, ", oltre spese generali, C.P.A. e I.V.A. come per Legge")</f>
        <v>la liquidazione del compenso per l’opera prestata, come da allegati fogli di calcolo nella somma di euro 600, oltre spese generali, C.P.A. e I.V.A. come per Legge</v>
      </c>
      <c r="B130" s="191"/>
      <c r="C130" s="191"/>
      <c r="D130" s="191"/>
      <c r="E130" s="191"/>
      <c r="F130" s="191"/>
      <c r="G130" s="191"/>
      <c r="H130" s="191"/>
      <c r="I130" s="191"/>
      <c r="J130" s="191"/>
      <c r="K130" s="240"/>
    </row>
    <row r="131" spans="1:11" ht="14.4" customHeight="1" x14ac:dyDescent="0.3">
      <c r="A131" s="274"/>
      <c r="B131" s="191"/>
      <c r="C131" s="191"/>
      <c r="D131" s="191"/>
      <c r="E131" s="191"/>
      <c r="F131" s="191"/>
      <c r="G131" s="191"/>
      <c r="H131" s="191"/>
      <c r="I131" s="191"/>
      <c r="J131" s="191"/>
      <c r="K131" s="240"/>
    </row>
    <row r="132" spans="1:11" x14ac:dyDescent="0.3">
      <c r="A132" s="45"/>
      <c r="B132" s="46"/>
      <c r="C132" s="46"/>
      <c r="D132" s="46"/>
      <c r="E132" s="46"/>
      <c r="F132" s="46"/>
      <c r="G132" s="46"/>
      <c r="H132" s="46"/>
      <c r="I132" s="21"/>
      <c r="J132" s="21"/>
      <c r="K132" s="28"/>
    </row>
    <row r="133" spans="1:11" x14ac:dyDescent="0.3">
      <c r="A133" s="284" t="s">
        <v>136</v>
      </c>
      <c r="B133" s="285"/>
      <c r="C133" s="286" t="s">
        <v>107</v>
      </c>
      <c r="D133" s="286"/>
      <c r="E133" s="46"/>
      <c r="F133" s="46"/>
      <c r="G133" s="46"/>
      <c r="H133" s="46"/>
      <c r="I133" s="21"/>
      <c r="J133" s="21"/>
      <c r="K133" s="28"/>
    </row>
    <row r="134" spans="1:11" x14ac:dyDescent="0.3">
      <c r="A134" s="45"/>
      <c r="B134" s="46"/>
      <c r="C134" s="46"/>
      <c r="D134" s="46"/>
      <c r="E134" s="46"/>
      <c r="F134" s="46"/>
      <c r="G134" s="188" t="str">
        <f>CONCATENATE("Avv. ", A56)</f>
        <v xml:space="preserve">Avv. </v>
      </c>
      <c r="H134" s="188"/>
      <c r="I134" s="188"/>
      <c r="J134" s="188"/>
      <c r="K134" s="189"/>
    </row>
    <row r="135" spans="1:11" x14ac:dyDescent="0.3">
      <c r="A135" s="45"/>
      <c r="B135" s="46"/>
      <c r="C135" s="46"/>
      <c r="D135" s="30"/>
      <c r="E135" s="30"/>
      <c r="F135" s="21"/>
      <c r="G135" s="287" t="s">
        <v>106</v>
      </c>
      <c r="H135" s="287"/>
      <c r="I135" s="287"/>
      <c r="J135" s="287"/>
      <c r="K135" s="288"/>
    </row>
    <row r="136" spans="1:11" x14ac:dyDescent="0.3">
      <c r="A136" s="45"/>
      <c r="B136" s="46"/>
      <c r="C136" s="46"/>
      <c r="D136" s="46"/>
      <c r="E136" s="46"/>
      <c r="F136" s="46"/>
      <c r="G136" s="46"/>
      <c r="H136" s="46"/>
      <c r="I136" s="21"/>
      <c r="J136" s="21"/>
      <c r="K136" s="28"/>
    </row>
    <row r="137" spans="1:11" x14ac:dyDescent="0.3">
      <c r="A137" s="31" t="s">
        <v>49</v>
      </c>
      <c r="B137" s="46"/>
      <c r="C137" s="46"/>
      <c r="D137" s="46"/>
      <c r="E137" s="46"/>
      <c r="F137" s="46"/>
      <c r="G137" s="46"/>
      <c r="H137" s="46"/>
      <c r="I137" s="21"/>
      <c r="J137" s="21"/>
      <c r="K137" s="28"/>
    </row>
    <row r="138" spans="1:11" x14ac:dyDescent="0.3">
      <c r="A138" s="45" t="s">
        <v>50</v>
      </c>
      <c r="B138" s="46"/>
      <c r="C138" s="46"/>
      <c r="D138" s="46"/>
      <c r="E138" s="46"/>
      <c r="F138" s="46"/>
      <c r="G138" s="46"/>
      <c r="H138" s="46"/>
      <c r="I138" s="21"/>
      <c r="J138" s="21"/>
      <c r="K138" s="28"/>
    </row>
    <row r="139" spans="1:11" x14ac:dyDescent="0.3">
      <c r="A139" s="32" t="s">
        <v>124</v>
      </c>
      <c r="B139" s="46"/>
      <c r="C139" s="46"/>
      <c r="D139" s="46"/>
      <c r="E139" s="46"/>
      <c r="F139" s="46"/>
      <c r="G139" s="46"/>
      <c r="H139" s="46"/>
      <c r="I139" s="21"/>
      <c r="J139" s="21"/>
      <c r="K139" s="28"/>
    </row>
    <row r="140" spans="1:11" x14ac:dyDescent="0.3">
      <c r="A140" s="47"/>
      <c r="B140" s="46"/>
      <c r="C140" s="46"/>
      <c r="D140" s="46"/>
      <c r="E140" s="46"/>
      <c r="F140" s="46"/>
      <c r="G140" s="46"/>
      <c r="H140" s="46"/>
      <c r="I140" s="21"/>
      <c r="J140" s="21"/>
      <c r="K140" s="28"/>
    </row>
    <row r="141" spans="1:11" x14ac:dyDescent="0.3">
      <c r="A141" s="31" t="s">
        <v>51</v>
      </c>
      <c r="B141" s="59"/>
      <c r="C141" s="59"/>
      <c r="D141" s="59"/>
      <c r="E141" s="59"/>
      <c r="F141" s="59"/>
      <c r="G141" s="59"/>
      <c r="H141" s="59"/>
      <c r="I141" s="21"/>
      <c r="J141" s="21"/>
      <c r="K141" s="28"/>
    </row>
    <row r="142" spans="1:11" x14ac:dyDescent="0.3">
      <c r="A142" s="62" t="s">
        <v>108</v>
      </c>
      <c r="B142" s="164" t="s">
        <v>109</v>
      </c>
      <c r="C142" s="165"/>
      <c r="D142" s="165"/>
      <c r="E142" s="165"/>
      <c r="F142" s="165"/>
      <c r="G142" s="165"/>
      <c r="H142" s="165"/>
      <c r="I142" s="165"/>
      <c r="J142" s="165"/>
      <c r="K142" s="166"/>
    </row>
    <row r="143" spans="1:11" x14ac:dyDescent="0.3">
      <c r="A143" s="62" t="s">
        <v>110</v>
      </c>
      <c r="B143" s="164" t="s">
        <v>109</v>
      </c>
      <c r="C143" s="165"/>
      <c r="D143" s="165"/>
      <c r="E143" s="165"/>
      <c r="F143" s="165"/>
      <c r="G143" s="165"/>
      <c r="H143" s="165"/>
      <c r="I143" s="165"/>
      <c r="J143" s="165"/>
      <c r="K143" s="166"/>
    </row>
    <row r="144" spans="1:11" x14ac:dyDescent="0.3">
      <c r="A144" s="62" t="s">
        <v>111</v>
      </c>
      <c r="B144" s="164" t="s">
        <v>109</v>
      </c>
      <c r="C144" s="165"/>
      <c r="D144" s="165"/>
      <c r="E144" s="165"/>
      <c r="F144" s="165"/>
      <c r="G144" s="165"/>
      <c r="H144" s="165"/>
      <c r="I144" s="165"/>
      <c r="J144" s="165"/>
      <c r="K144" s="166"/>
    </row>
    <row r="145" spans="1:11" x14ac:dyDescent="0.3">
      <c r="A145" s="62" t="s">
        <v>112</v>
      </c>
      <c r="B145" s="164" t="s">
        <v>109</v>
      </c>
      <c r="C145" s="165"/>
      <c r="D145" s="165"/>
      <c r="E145" s="165"/>
      <c r="F145" s="165"/>
      <c r="G145" s="165"/>
      <c r="H145" s="165"/>
      <c r="I145" s="165"/>
      <c r="J145" s="165"/>
      <c r="K145" s="166"/>
    </row>
    <row r="146" spans="1:11" x14ac:dyDescent="0.3">
      <c r="A146" s="62" t="s">
        <v>113</v>
      </c>
      <c r="B146" s="164" t="s">
        <v>109</v>
      </c>
      <c r="C146" s="165"/>
      <c r="D146" s="165"/>
      <c r="E146" s="165"/>
      <c r="F146" s="165"/>
      <c r="G146" s="165"/>
      <c r="H146" s="165"/>
      <c r="I146" s="165"/>
      <c r="J146" s="165"/>
      <c r="K146" s="166"/>
    </row>
    <row r="147" spans="1:11" x14ac:dyDescent="0.3">
      <c r="A147" s="62" t="s">
        <v>114</v>
      </c>
      <c r="B147" s="164" t="s">
        <v>109</v>
      </c>
      <c r="C147" s="165"/>
      <c r="D147" s="165"/>
      <c r="E147" s="165"/>
      <c r="F147" s="165"/>
      <c r="G147" s="165"/>
      <c r="H147" s="165"/>
      <c r="I147" s="165"/>
      <c r="J147" s="165"/>
      <c r="K147" s="166"/>
    </row>
    <row r="148" spans="1:11" x14ac:dyDescent="0.3">
      <c r="A148" s="62" t="s">
        <v>137</v>
      </c>
      <c r="B148" s="164" t="s">
        <v>109</v>
      </c>
      <c r="C148" s="165"/>
      <c r="D148" s="165"/>
      <c r="E148" s="165"/>
      <c r="F148" s="165"/>
      <c r="G148" s="165"/>
      <c r="H148" s="165"/>
      <c r="I148" s="165"/>
      <c r="J148" s="165"/>
      <c r="K148" s="166"/>
    </row>
    <row r="149" spans="1:11" x14ac:dyDescent="0.3">
      <c r="A149" s="45"/>
      <c r="B149" s="46"/>
      <c r="C149" s="46"/>
      <c r="D149" s="46"/>
      <c r="E149" s="46"/>
      <c r="F149" s="46"/>
      <c r="G149" s="46"/>
      <c r="H149" s="46"/>
      <c r="I149" s="21"/>
      <c r="J149" s="21"/>
      <c r="K149" s="28"/>
    </row>
    <row r="150" spans="1:11" ht="15" thickBot="1" x14ac:dyDescent="0.35">
      <c r="A150" s="33"/>
      <c r="B150" s="34"/>
      <c r="C150" s="34"/>
      <c r="D150" s="34"/>
      <c r="E150" s="34"/>
      <c r="F150" s="34"/>
      <c r="G150" s="34"/>
      <c r="H150" s="34"/>
      <c r="I150" s="35"/>
      <c r="J150" s="35"/>
      <c r="K150" s="36"/>
    </row>
    <row r="151" spans="1:11" x14ac:dyDescent="0.3">
      <c r="A151" s="29"/>
      <c r="B151" s="29"/>
      <c r="C151" s="29"/>
      <c r="D151" s="29"/>
      <c r="E151" s="29"/>
      <c r="F151" s="29"/>
      <c r="G151" s="29"/>
      <c r="H151" s="29"/>
      <c r="I151" s="21"/>
      <c r="J151" s="21"/>
      <c r="K151" s="21"/>
    </row>
    <row r="152" spans="1:11" x14ac:dyDescent="0.3">
      <c r="A152" s="59"/>
      <c r="B152" s="59"/>
      <c r="C152" s="59"/>
      <c r="D152" s="59"/>
      <c r="E152" s="59"/>
      <c r="F152" s="59"/>
      <c r="G152" s="59"/>
      <c r="H152" s="59"/>
      <c r="I152" s="21"/>
      <c r="J152" s="21"/>
      <c r="K152" s="21"/>
    </row>
    <row r="153" spans="1:11" x14ac:dyDescent="0.3">
      <c r="A153" s="59"/>
      <c r="B153" s="59"/>
      <c r="C153" s="59"/>
      <c r="D153" s="59"/>
      <c r="E153" s="59"/>
      <c r="F153" s="59"/>
      <c r="G153" s="59"/>
      <c r="H153" s="59"/>
      <c r="I153" s="21"/>
      <c r="J153" s="21"/>
      <c r="K153" s="21"/>
    </row>
    <row r="154" spans="1:11" x14ac:dyDescent="0.3">
      <c r="A154" s="59"/>
      <c r="B154" s="59"/>
      <c r="C154" s="59"/>
      <c r="D154" s="59"/>
      <c r="E154" s="59"/>
      <c r="F154" s="59"/>
      <c r="G154" s="59"/>
      <c r="H154" s="59"/>
      <c r="I154" s="21"/>
      <c r="J154" s="21"/>
      <c r="K154" s="21"/>
    </row>
    <row r="155" spans="1:11" x14ac:dyDescent="0.3">
      <c r="A155" s="29"/>
      <c r="B155" s="29"/>
      <c r="C155" s="29"/>
      <c r="D155" s="29"/>
      <c r="E155" s="29"/>
      <c r="F155" s="29"/>
      <c r="G155" s="29"/>
      <c r="H155" s="29"/>
      <c r="I155" s="21"/>
      <c r="J155" s="21"/>
      <c r="K155" s="21"/>
    </row>
    <row r="156" spans="1:11" x14ac:dyDescent="0.3">
      <c r="A156" s="29"/>
      <c r="B156" s="29"/>
      <c r="C156" s="29"/>
      <c r="D156" s="29"/>
      <c r="E156" s="29"/>
      <c r="F156" s="29"/>
      <c r="G156" s="29"/>
      <c r="H156" s="29"/>
      <c r="I156" s="21"/>
      <c r="J156" s="21"/>
      <c r="K156" s="21"/>
    </row>
    <row r="157" spans="1:11" ht="15" thickBot="1" x14ac:dyDescent="0.35">
      <c r="A157" s="37"/>
      <c r="B157" s="37"/>
      <c r="C157" s="37"/>
      <c r="D157" s="37"/>
      <c r="E157" s="37"/>
      <c r="F157" s="37"/>
      <c r="G157" s="37"/>
      <c r="H157" s="37"/>
      <c r="I157" s="37"/>
      <c r="J157" s="21"/>
      <c r="K157" s="21"/>
    </row>
    <row r="158" spans="1:11" x14ac:dyDescent="0.3">
      <c r="A158" s="42"/>
      <c r="B158" s="44"/>
      <c r="C158" s="44"/>
      <c r="D158" s="44"/>
      <c r="E158" s="44"/>
      <c r="F158" s="44"/>
      <c r="G158" s="44"/>
      <c r="H158" s="44"/>
      <c r="I158" s="44"/>
      <c r="J158" s="26"/>
      <c r="K158" s="27"/>
    </row>
    <row r="159" spans="1:11" x14ac:dyDescent="0.3">
      <c r="A159" s="32"/>
      <c r="B159" s="38"/>
      <c r="C159" s="38"/>
      <c r="D159" s="38"/>
      <c r="E159" s="38"/>
      <c r="F159" s="38"/>
      <c r="G159" s="38"/>
      <c r="H159" s="38"/>
      <c r="I159" s="38"/>
      <c r="J159" s="38"/>
      <c r="K159" s="28"/>
    </row>
    <row r="160" spans="1:11" x14ac:dyDescent="0.3">
      <c r="A160" s="32"/>
      <c r="B160" s="38"/>
      <c r="C160" s="38"/>
      <c r="D160" s="38"/>
      <c r="E160" s="38"/>
      <c r="F160" s="38"/>
      <c r="G160" s="38"/>
      <c r="H160" s="38"/>
      <c r="I160" s="38"/>
      <c r="J160" s="38"/>
      <c r="K160" s="28"/>
    </row>
    <row r="161" spans="1:11" x14ac:dyDescent="0.3">
      <c r="A161" s="32"/>
      <c r="B161" s="38"/>
      <c r="C161" s="38"/>
      <c r="D161" s="38"/>
      <c r="E161" s="38"/>
      <c r="F161" s="38"/>
      <c r="G161" s="38"/>
      <c r="H161" s="38"/>
      <c r="I161" s="21"/>
      <c r="J161" s="21"/>
      <c r="K161" s="28"/>
    </row>
    <row r="162" spans="1:11" x14ac:dyDescent="0.3">
      <c r="A162" s="20"/>
      <c r="B162" s="13"/>
      <c r="C162" s="13"/>
      <c r="D162" s="13"/>
      <c r="E162" s="13"/>
      <c r="F162" s="13"/>
      <c r="G162" s="13" t="s">
        <v>16</v>
      </c>
      <c r="H162" s="13"/>
      <c r="I162" s="21"/>
      <c r="J162" s="21"/>
      <c r="K162" s="28"/>
    </row>
    <row r="163" spans="1:11" x14ac:dyDescent="0.3">
      <c r="A163" s="151" t="str">
        <f>CONCATENATE("N°__________/____R.G.                                                N° ",A12," R.G.N.R.")</f>
        <v>N°__________/____R.G.                                                N° 0000/00 R.G.N.R.</v>
      </c>
      <c r="B163" s="152"/>
      <c r="C163" s="152"/>
      <c r="D163" s="152"/>
      <c r="E163" s="152"/>
      <c r="F163" s="152"/>
      <c r="G163" s="152"/>
      <c r="H163" s="152"/>
      <c r="I163" s="152"/>
      <c r="J163" s="152"/>
      <c r="K163" s="153"/>
    </row>
    <row r="164" spans="1:11" x14ac:dyDescent="0.3">
      <c r="A164" s="20"/>
      <c r="B164" s="13"/>
      <c r="C164" s="13"/>
      <c r="D164" s="13"/>
      <c r="E164" s="13"/>
      <c r="F164" s="13"/>
      <c r="G164" s="13"/>
      <c r="H164" s="13"/>
      <c r="I164" s="21"/>
      <c r="J164" s="21"/>
      <c r="K164" s="28"/>
    </row>
    <row r="165" spans="1:11" x14ac:dyDescent="0.3">
      <c r="A165" s="154" t="s">
        <v>52</v>
      </c>
      <c r="B165" s="155"/>
      <c r="C165" s="155"/>
      <c r="D165" s="155"/>
      <c r="E165" s="155"/>
      <c r="F165" s="155"/>
      <c r="G165" s="155"/>
      <c r="H165" s="155"/>
      <c r="I165" s="155"/>
      <c r="J165" s="144"/>
      <c r="K165" s="145"/>
    </row>
    <row r="166" spans="1:11" x14ac:dyDescent="0.3">
      <c r="A166" s="154"/>
      <c r="B166" s="144"/>
      <c r="C166" s="144"/>
      <c r="D166" s="144"/>
      <c r="E166" s="144"/>
      <c r="F166" s="144"/>
      <c r="G166" s="144"/>
      <c r="H166" s="144"/>
      <c r="I166" s="144"/>
      <c r="J166" s="144"/>
      <c r="K166" s="145"/>
    </row>
    <row r="167" spans="1:11" x14ac:dyDescent="0.3">
      <c r="A167" s="142" t="s">
        <v>115</v>
      </c>
      <c r="B167" s="143"/>
      <c r="C167" s="143"/>
      <c r="D167" s="143"/>
      <c r="E167" s="143"/>
      <c r="F167" s="143"/>
      <c r="G167" s="143"/>
      <c r="H167" s="143"/>
      <c r="I167" s="143"/>
      <c r="J167" s="144"/>
      <c r="K167" s="145"/>
    </row>
    <row r="168" spans="1:11" x14ac:dyDescent="0.3">
      <c r="A168" s="20"/>
      <c r="B168" s="13"/>
      <c r="C168" s="13"/>
      <c r="D168" s="13"/>
      <c r="E168" s="13"/>
      <c r="F168" s="13"/>
      <c r="G168" s="13"/>
      <c r="H168" s="13"/>
      <c r="I168" s="21"/>
      <c r="J168" s="21"/>
      <c r="K168" s="28"/>
    </row>
    <row r="169" spans="1:11" x14ac:dyDescent="0.3">
      <c r="A169" s="156" t="s">
        <v>116</v>
      </c>
      <c r="B169" s="157"/>
      <c r="C169" s="157"/>
      <c r="D169" s="157"/>
      <c r="E169" s="157"/>
      <c r="F169" s="157"/>
      <c r="G169" s="157"/>
      <c r="H169" s="157"/>
      <c r="I169" s="157"/>
      <c r="J169" s="157"/>
      <c r="K169" s="158"/>
    </row>
    <row r="170" spans="1:11" x14ac:dyDescent="0.3">
      <c r="A170" s="156" t="str">
        <f>CONCATENATE("esaminata l’istanza di liquidazione ed i relativi allegati depositati dall’avv. ", A56)</f>
        <v xml:space="preserve">esaminata l’istanza di liquidazione ed i relativi allegati depositati dall’avv. </v>
      </c>
      <c r="B170" s="157"/>
      <c r="C170" s="157"/>
      <c r="D170" s="157"/>
      <c r="E170" s="157"/>
      <c r="F170" s="157"/>
      <c r="G170" s="157"/>
      <c r="H170" s="157"/>
      <c r="I170" s="157"/>
      <c r="J170" s="157"/>
      <c r="K170" s="158"/>
    </row>
    <row r="171" spans="1:11" x14ac:dyDescent="0.3">
      <c r="A171" s="20" t="s">
        <v>75</v>
      </c>
      <c r="B171" s="13"/>
      <c r="C171" s="13"/>
      <c r="D171" s="13"/>
      <c r="E171" s="13"/>
      <c r="F171" s="13"/>
      <c r="G171" s="13"/>
      <c r="H171" s="13"/>
      <c r="I171" s="21"/>
      <c r="J171" s="21"/>
      <c r="K171" s="28"/>
    </row>
    <row r="172" spans="1:11" x14ac:dyDescent="0.3">
      <c r="A172" s="20" t="str">
        <f>CONCATENATE("quale difensore di fiducia\ufficio di  ",C12)</f>
        <v xml:space="preserve">quale difensore di fiducia\ufficio di  </v>
      </c>
      <c r="B172" s="13"/>
      <c r="C172" s="13"/>
      <c r="D172" s="13"/>
      <c r="E172" s="13"/>
      <c r="F172" s="13"/>
      <c r="G172" s="13"/>
      <c r="H172" s="13"/>
      <c r="I172" s="21"/>
      <c r="J172" s="21"/>
      <c r="K172" s="28"/>
    </row>
    <row r="173" spans="1:11" x14ac:dyDescent="0.3">
      <c r="A173" s="178" t="s">
        <v>53</v>
      </c>
      <c r="B173" s="179"/>
      <c r="C173" s="179"/>
      <c r="D173" s="179"/>
      <c r="E173" s="179"/>
      <c r="F173" s="179"/>
      <c r="G173" s="179"/>
      <c r="H173" s="179"/>
      <c r="I173" s="179"/>
      <c r="J173" s="179"/>
      <c r="K173" s="180"/>
    </row>
    <row r="174" spans="1:11" x14ac:dyDescent="0.3">
      <c r="A174" s="159" t="s">
        <v>76</v>
      </c>
      <c r="B174" s="160"/>
      <c r="C174" s="160"/>
      <c r="D174" s="160"/>
      <c r="E174" s="160"/>
      <c r="F174" s="160"/>
      <c r="G174" s="160"/>
      <c r="H174" s="160"/>
      <c r="I174" s="160"/>
      <c r="J174" s="160"/>
      <c r="K174" s="161"/>
    </row>
    <row r="175" spans="1:11" x14ac:dyDescent="0.3">
      <c r="A175" s="159" t="s">
        <v>118</v>
      </c>
      <c r="B175" s="160"/>
      <c r="C175" s="160"/>
      <c r="D175" s="160"/>
      <c r="E175" s="160"/>
      <c r="F175" s="160"/>
      <c r="G175" s="160"/>
      <c r="H175" s="160"/>
      <c r="I175" s="160"/>
      <c r="J175" s="160"/>
      <c r="K175" s="161"/>
    </row>
    <row r="176" spans="1:11" x14ac:dyDescent="0.3">
      <c r="A176" s="271" t="s">
        <v>117</v>
      </c>
      <c r="B176" s="272"/>
      <c r="C176" s="272"/>
      <c r="D176" s="272"/>
      <c r="E176" s="272"/>
      <c r="F176" s="272"/>
      <c r="G176" s="272"/>
      <c r="H176" s="272"/>
      <c r="I176" s="272"/>
      <c r="J176" s="272"/>
      <c r="K176" s="273"/>
    </row>
    <row r="177" spans="1:11" x14ac:dyDescent="0.3">
      <c r="A177" s="274"/>
      <c r="B177" s="191"/>
      <c r="C177" s="191"/>
      <c r="D177" s="191"/>
      <c r="E177" s="191"/>
      <c r="F177" s="191"/>
      <c r="G177" s="191"/>
      <c r="H177" s="191"/>
      <c r="I177" s="191"/>
      <c r="J177" s="191"/>
      <c r="K177" s="240"/>
    </row>
    <row r="178" spans="1:11" ht="14.55" customHeight="1" x14ac:dyDescent="0.3">
      <c r="A178" s="142" t="s">
        <v>54</v>
      </c>
      <c r="B178" s="143"/>
      <c r="C178" s="143"/>
      <c r="D178" s="143"/>
      <c r="E178" s="143"/>
      <c r="F178" s="143"/>
      <c r="G178" s="143"/>
      <c r="H178" s="143"/>
      <c r="I178" s="143"/>
      <c r="J178" s="144"/>
      <c r="K178" s="145"/>
    </row>
    <row r="179" spans="1:11" x14ac:dyDescent="0.3">
      <c r="A179" s="20" t="str">
        <f>CONCATENATE("all’avv. ",A56)</f>
        <v xml:space="preserve">all’avv. </v>
      </c>
      <c r="B179" s="13"/>
      <c r="C179" s="13"/>
      <c r="D179" s="13"/>
      <c r="E179" s="13"/>
      <c r="F179" s="13"/>
      <c r="G179" s="13"/>
      <c r="H179" s="21"/>
      <c r="I179" s="39"/>
      <c r="J179" s="21"/>
      <c r="K179" s="28"/>
    </row>
    <row r="180" spans="1:11" x14ac:dyDescent="0.3">
      <c r="A180" s="12" t="str">
        <f>CONCATENATE(" la somma di € ",I92,", oltre spese generali, C.P.A ed I.V.A. come per Legge.")</f>
        <v xml:space="preserve"> la somma di € 600, oltre spese generali, C.P.A ed I.V.A. come per Legge.</v>
      </c>
      <c r="B180" s="13"/>
      <c r="C180" s="13"/>
      <c r="D180" s="13"/>
      <c r="E180" s="13"/>
      <c r="F180" s="13"/>
      <c r="G180" s="13"/>
      <c r="H180" s="13"/>
      <c r="I180" s="21"/>
      <c r="J180" s="21"/>
      <c r="K180" s="28"/>
    </row>
    <row r="181" spans="1:11" x14ac:dyDescent="0.3">
      <c r="A181" s="20"/>
      <c r="B181" s="13"/>
      <c r="C181" s="13"/>
      <c r="D181" s="13"/>
      <c r="E181" s="13"/>
      <c r="F181" s="13"/>
      <c r="G181" s="13"/>
      <c r="H181" s="13"/>
      <c r="I181" s="21"/>
      <c r="J181" s="21"/>
      <c r="K181" s="28"/>
    </row>
    <row r="182" spans="1:11" x14ac:dyDescent="0.3">
      <c r="A182" s="20" t="s">
        <v>119</v>
      </c>
      <c r="B182" s="13"/>
      <c r="C182" s="13"/>
      <c r="D182" s="13"/>
      <c r="E182" s="13"/>
      <c r="F182" s="13"/>
      <c r="G182" s="13"/>
      <c r="H182" s="13"/>
      <c r="I182" s="21"/>
      <c r="J182" s="21"/>
      <c r="K182" s="28"/>
    </row>
    <row r="183" spans="1:11" x14ac:dyDescent="0.3">
      <c r="A183" s="20" t="s">
        <v>55</v>
      </c>
      <c r="B183" s="13"/>
      <c r="C183" s="13"/>
      <c r="D183" s="13"/>
      <c r="E183" s="13"/>
      <c r="F183" s="13"/>
      <c r="G183" s="13"/>
      <c r="H183" s="13"/>
      <c r="I183" s="21"/>
      <c r="J183" s="21"/>
      <c r="K183" s="28"/>
    </row>
    <row r="184" spans="1:11" x14ac:dyDescent="0.3">
      <c r="A184" s="20"/>
      <c r="B184" s="13"/>
      <c r="C184" s="13"/>
      <c r="D184" s="13"/>
      <c r="E184" s="13"/>
      <c r="F184" s="13"/>
      <c r="G184" s="13"/>
      <c r="H184" s="13"/>
      <c r="I184" s="21"/>
      <c r="J184" s="21"/>
      <c r="K184" s="28"/>
    </row>
    <row r="185" spans="1:11" x14ac:dyDescent="0.3">
      <c r="A185" s="20" t="s">
        <v>120</v>
      </c>
      <c r="B185" s="13"/>
      <c r="C185" s="13"/>
      <c r="D185" s="13"/>
      <c r="E185" s="13"/>
      <c r="F185" s="13"/>
      <c r="G185" s="13"/>
      <c r="H185" s="13"/>
      <c r="I185" s="21"/>
      <c r="J185" s="21"/>
      <c r="K185" s="28"/>
    </row>
    <row r="186" spans="1:11" x14ac:dyDescent="0.3">
      <c r="A186" s="20"/>
      <c r="B186" s="13"/>
      <c r="C186" s="13"/>
      <c r="D186" s="13"/>
      <c r="E186" s="13"/>
      <c r="F186" s="13"/>
      <c r="G186" s="13"/>
      <c r="H186" s="13"/>
      <c r="I186" s="21"/>
      <c r="J186" s="21"/>
      <c r="K186" s="28"/>
    </row>
    <row r="187" spans="1:11" x14ac:dyDescent="0.3">
      <c r="A187" s="268" t="s">
        <v>121</v>
      </c>
      <c r="B187" s="269"/>
      <c r="C187" s="269"/>
      <c r="D187" s="269"/>
      <c r="E187" s="269"/>
      <c r="F187" s="269"/>
      <c r="G187" s="269"/>
      <c r="H187" s="269"/>
      <c r="I187" s="269"/>
      <c r="J187" s="269"/>
      <c r="K187" s="270"/>
    </row>
    <row r="188" spans="1:11" x14ac:dyDescent="0.3">
      <c r="A188" s="268" t="s">
        <v>77</v>
      </c>
      <c r="B188" s="269"/>
      <c r="C188" s="269"/>
      <c r="D188" s="269"/>
      <c r="E188" s="269"/>
      <c r="F188" s="13"/>
      <c r="G188" s="269" t="s">
        <v>56</v>
      </c>
      <c r="H188" s="269"/>
      <c r="I188" s="269"/>
      <c r="J188" s="269"/>
      <c r="K188" s="270"/>
    </row>
    <row r="189" spans="1:11" x14ac:dyDescent="0.3">
      <c r="A189" s="268" t="s">
        <v>57</v>
      </c>
      <c r="B189" s="269"/>
      <c r="C189" s="269"/>
      <c r="D189" s="269"/>
      <c r="E189" s="269"/>
      <c r="F189" s="13"/>
      <c r="G189" s="269" t="s">
        <v>60</v>
      </c>
      <c r="H189" s="269"/>
      <c r="I189" s="269"/>
      <c r="J189" s="269"/>
      <c r="K189" s="270"/>
    </row>
    <row r="190" spans="1:11" x14ac:dyDescent="0.3">
      <c r="A190" s="20"/>
      <c r="B190" s="13"/>
      <c r="C190" s="13"/>
      <c r="D190" s="13"/>
      <c r="E190" s="13"/>
      <c r="F190" s="13"/>
      <c r="G190" s="13"/>
      <c r="H190" s="13"/>
      <c r="I190" s="21"/>
      <c r="J190" s="21"/>
      <c r="K190" s="28"/>
    </row>
    <row r="191" spans="1:11" x14ac:dyDescent="0.3">
      <c r="A191" s="20"/>
      <c r="B191" s="13"/>
      <c r="C191" s="13"/>
      <c r="D191" s="13"/>
      <c r="E191" s="13"/>
      <c r="F191" s="13"/>
      <c r="G191" s="13"/>
      <c r="H191" s="13"/>
      <c r="I191" s="21"/>
      <c r="J191" s="21"/>
      <c r="K191" s="28"/>
    </row>
    <row r="192" spans="1:11" x14ac:dyDescent="0.3">
      <c r="A192" s="289" t="s">
        <v>122</v>
      </c>
      <c r="B192" s="290"/>
      <c r="C192" s="290"/>
      <c r="D192" s="290"/>
      <c r="E192" s="290"/>
      <c r="F192" s="290"/>
      <c r="G192" s="290"/>
      <c r="H192" s="290"/>
      <c r="I192" s="290"/>
      <c r="J192" s="290"/>
      <c r="K192" s="291"/>
    </row>
    <row r="193" spans="1:11" x14ac:dyDescent="0.3">
      <c r="A193" s="20"/>
      <c r="B193" s="13"/>
      <c r="C193" s="13"/>
      <c r="D193" s="13"/>
      <c r="E193" s="13"/>
      <c r="F193" s="13"/>
      <c r="G193" s="13"/>
      <c r="H193" s="13"/>
      <c r="I193" s="21"/>
      <c r="J193" s="21"/>
      <c r="K193" s="28"/>
    </row>
    <row r="194" spans="1:11" x14ac:dyDescent="0.3">
      <c r="A194" s="146" t="s">
        <v>58</v>
      </c>
      <c r="B194" s="147"/>
      <c r="C194" s="147"/>
      <c r="D194" s="147"/>
      <c r="E194" s="147"/>
      <c r="F194" s="147"/>
      <c r="G194" s="147"/>
      <c r="H194" s="147"/>
      <c r="I194" s="147"/>
      <c r="J194" s="147"/>
      <c r="K194" s="148"/>
    </row>
    <row r="195" spans="1:11" x14ac:dyDescent="0.3">
      <c r="A195" s="146"/>
      <c r="B195" s="147"/>
      <c r="C195" s="147"/>
      <c r="D195" s="147"/>
      <c r="E195" s="147"/>
      <c r="F195" s="147"/>
      <c r="G195" s="147"/>
      <c r="H195" s="147"/>
      <c r="I195" s="147"/>
      <c r="J195" s="147"/>
      <c r="K195" s="148"/>
    </row>
    <row r="196" spans="1:11" x14ac:dyDescent="0.3">
      <c r="A196" s="20"/>
      <c r="B196" s="13"/>
      <c r="C196" s="13"/>
      <c r="D196" s="13"/>
      <c r="E196" s="13"/>
      <c r="F196" s="13"/>
      <c r="G196" s="13"/>
      <c r="H196" s="13"/>
      <c r="I196" s="21"/>
      <c r="J196" s="21"/>
      <c r="K196" s="28"/>
    </row>
    <row r="197" spans="1:11" x14ac:dyDescent="0.3">
      <c r="A197" s="20"/>
      <c r="B197" s="13"/>
      <c r="C197" s="13"/>
      <c r="D197" s="13"/>
      <c r="E197" s="13"/>
      <c r="F197" s="13"/>
      <c r="G197" s="13"/>
      <c r="H197" s="13"/>
      <c r="I197" s="21"/>
      <c r="J197" s="21"/>
      <c r="K197" s="28"/>
    </row>
    <row r="198" spans="1:11" x14ac:dyDescent="0.3">
      <c r="A198" s="268" t="s">
        <v>78</v>
      </c>
      <c r="B198" s="269"/>
      <c r="C198" s="269"/>
      <c r="D198" s="269"/>
      <c r="E198" s="269"/>
      <c r="F198" s="13"/>
      <c r="G198" s="269" t="s">
        <v>59</v>
      </c>
      <c r="H198" s="269"/>
      <c r="I198" s="269"/>
      <c r="J198" s="269"/>
      <c r="K198" s="270"/>
    </row>
    <row r="199" spans="1:11" x14ac:dyDescent="0.3">
      <c r="A199" s="268" t="s">
        <v>60</v>
      </c>
      <c r="B199" s="269"/>
      <c r="C199" s="269"/>
      <c r="D199" s="269"/>
      <c r="E199" s="269"/>
      <c r="F199" s="13"/>
      <c r="G199" s="269" t="s">
        <v>60</v>
      </c>
      <c r="H199" s="269"/>
      <c r="I199" s="269"/>
      <c r="J199" s="269"/>
      <c r="K199" s="270"/>
    </row>
    <row r="200" spans="1:11" x14ac:dyDescent="0.3">
      <c r="A200" s="20"/>
      <c r="B200" s="13"/>
      <c r="C200" s="13"/>
      <c r="D200" s="13"/>
      <c r="E200" s="13"/>
      <c r="F200" s="13"/>
      <c r="G200" s="13"/>
      <c r="H200" s="13"/>
      <c r="I200" s="21"/>
      <c r="J200" s="21"/>
      <c r="K200" s="28"/>
    </row>
    <row r="201" spans="1:11" x14ac:dyDescent="0.3">
      <c r="A201" s="20"/>
      <c r="B201" s="13"/>
      <c r="C201" s="13"/>
      <c r="D201" s="13"/>
      <c r="E201" s="13"/>
      <c r="F201" s="13"/>
      <c r="G201" s="13"/>
      <c r="H201" s="13"/>
      <c r="I201" s="21"/>
      <c r="J201" s="21"/>
      <c r="K201" s="28"/>
    </row>
    <row r="202" spans="1:11" x14ac:dyDescent="0.3">
      <c r="A202" s="12" t="s">
        <v>138</v>
      </c>
      <c r="B202" s="13"/>
      <c r="C202" s="13"/>
      <c r="D202" s="13"/>
      <c r="E202" s="13"/>
      <c r="F202" s="13"/>
      <c r="G202" s="13"/>
      <c r="H202" s="13"/>
      <c r="I202" s="21"/>
      <c r="J202" s="21"/>
      <c r="K202" s="28"/>
    </row>
    <row r="203" spans="1:11" x14ac:dyDescent="0.3">
      <c r="A203" s="20"/>
      <c r="B203" s="13"/>
      <c r="C203" s="13"/>
      <c r="D203" s="13"/>
      <c r="E203" s="13"/>
      <c r="F203" s="13"/>
      <c r="G203" s="13"/>
      <c r="H203" s="13"/>
      <c r="I203" s="21"/>
      <c r="J203" s="21"/>
      <c r="K203" s="28"/>
    </row>
    <row r="204" spans="1:11" x14ac:dyDescent="0.3">
      <c r="A204" s="20"/>
      <c r="B204" s="13"/>
      <c r="C204" s="13"/>
      <c r="D204" s="13"/>
      <c r="E204" s="13"/>
      <c r="F204" s="13"/>
      <c r="G204" s="13"/>
      <c r="H204" s="13"/>
      <c r="I204" s="21"/>
      <c r="J204" s="21"/>
      <c r="K204" s="28"/>
    </row>
    <row r="205" spans="1:11" ht="15" thickBot="1" x14ac:dyDescent="0.35">
      <c r="A205" s="40" t="s">
        <v>16</v>
      </c>
      <c r="B205" s="41"/>
      <c r="C205" s="41"/>
      <c r="D205" s="41"/>
      <c r="E205" s="41"/>
      <c r="F205" s="41"/>
      <c r="G205" s="41"/>
      <c r="H205" s="41"/>
      <c r="I205" s="41"/>
      <c r="J205" s="41"/>
      <c r="K205" s="36"/>
    </row>
  </sheetData>
  <sheetProtection password="CDC6" sheet="1" objects="1" scenarios="1" selectLockedCells="1"/>
  <mergeCells count="138">
    <mergeCell ref="A199:E199"/>
    <mergeCell ref="G199:K199"/>
    <mergeCell ref="G198:K198"/>
    <mergeCell ref="A176:K177"/>
    <mergeCell ref="A187:K187"/>
    <mergeCell ref="G188:K188"/>
    <mergeCell ref="A188:E188"/>
    <mergeCell ref="A47:C47"/>
    <mergeCell ref="A112:K112"/>
    <mergeCell ref="A113:K114"/>
    <mergeCell ref="A124:K124"/>
    <mergeCell ref="A125:K128"/>
    <mergeCell ref="A130:K131"/>
    <mergeCell ref="A133:B133"/>
    <mergeCell ref="C133:D133"/>
    <mergeCell ref="G135:K135"/>
    <mergeCell ref="G189:K189"/>
    <mergeCell ref="A189:E189"/>
    <mergeCell ref="A192:K192"/>
    <mergeCell ref="A198:E198"/>
    <mergeCell ref="A49:C49"/>
    <mergeCell ref="D49:K52"/>
    <mergeCell ref="A52:C52"/>
    <mergeCell ref="B76:F76"/>
    <mergeCell ref="A11:B11"/>
    <mergeCell ref="C11:K11"/>
    <mergeCell ref="A1:K3"/>
    <mergeCell ref="A4:K5"/>
    <mergeCell ref="A6:K9"/>
    <mergeCell ref="A10:B10"/>
    <mergeCell ref="C10:K10"/>
    <mergeCell ref="C24:K24"/>
    <mergeCell ref="A12:B12"/>
    <mergeCell ref="C12:K12"/>
    <mergeCell ref="A17:B17"/>
    <mergeCell ref="C17:K17"/>
    <mergeCell ref="A18:B19"/>
    <mergeCell ref="C18:K18"/>
    <mergeCell ref="C19:K19"/>
    <mergeCell ref="A20:B20"/>
    <mergeCell ref="C20:K20"/>
    <mergeCell ref="C21:K21"/>
    <mergeCell ref="C22:K22"/>
    <mergeCell ref="C23:K23"/>
    <mergeCell ref="A13:K13"/>
    <mergeCell ref="A14:B14"/>
    <mergeCell ref="C14:K16"/>
    <mergeCell ref="A15:B15"/>
    <mergeCell ref="C25:K26"/>
    <mergeCell ref="A27:K27"/>
    <mergeCell ref="A28:C28"/>
    <mergeCell ref="D28:K31"/>
    <mergeCell ref="A29:C30"/>
    <mergeCell ref="A31:C31"/>
    <mergeCell ref="A32:C32"/>
    <mergeCell ref="D32:K34"/>
    <mergeCell ref="A33:C33"/>
    <mergeCell ref="A34:C34"/>
    <mergeCell ref="A35:C35"/>
    <mergeCell ref="D35:K38"/>
    <mergeCell ref="A38:C38"/>
    <mergeCell ref="A39:C39"/>
    <mergeCell ref="D39:K41"/>
    <mergeCell ref="A40:C40"/>
    <mergeCell ref="A41:C41"/>
    <mergeCell ref="A42:C42"/>
    <mergeCell ref="D42:K45"/>
    <mergeCell ref="A43:C44"/>
    <mergeCell ref="A45:C45"/>
    <mergeCell ref="A36:C37"/>
    <mergeCell ref="I76:K76"/>
    <mergeCell ref="B58:K60"/>
    <mergeCell ref="B61:K63"/>
    <mergeCell ref="B64:K67"/>
    <mergeCell ref="B68:K69"/>
    <mergeCell ref="I72:K72"/>
    <mergeCell ref="D73:K73"/>
    <mergeCell ref="I74:K74"/>
    <mergeCell ref="B75:F75"/>
    <mergeCell ref="I75:K75"/>
    <mergeCell ref="A102:K104"/>
    <mergeCell ref="A129:K129"/>
    <mergeCell ref="A173:K173"/>
    <mergeCell ref="I84:K84"/>
    <mergeCell ref="I86:K86"/>
    <mergeCell ref="I87:K87"/>
    <mergeCell ref="I88:K88"/>
    <mergeCell ref="I89:K89"/>
    <mergeCell ref="I90:K90"/>
    <mergeCell ref="I91:K91"/>
    <mergeCell ref="I92:K92"/>
    <mergeCell ref="I93:K93"/>
    <mergeCell ref="G134:K134"/>
    <mergeCell ref="B142:K142"/>
    <mergeCell ref="B143:K143"/>
    <mergeCell ref="B144:K144"/>
    <mergeCell ref="B145:K145"/>
    <mergeCell ref="B146:K146"/>
    <mergeCell ref="B147:K147"/>
    <mergeCell ref="A166:K166"/>
    <mergeCell ref="A167:K167"/>
    <mergeCell ref="I85:K85"/>
    <mergeCell ref="B115:F115"/>
    <mergeCell ref="A178:K178"/>
    <mergeCell ref="A194:K195"/>
    <mergeCell ref="A108:K111"/>
    <mergeCell ref="A163:K163"/>
    <mergeCell ref="A165:K165"/>
    <mergeCell ref="A169:K169"/>
    <mergeCell ref="A170:K170"/>
    <mergeCell ref="A174:K174"/>
    <mergeCell ref="A175:K175"/>
    <mergeCell ref="H115:K115"/>
    <mergeCell ref="B148:K148"/>
    <mergeCell ref="A16:B16"/>
    <mergeCell ref="A53:C53"/>
    <mergeCell ref="D53:K56"/>
    <mergeCell ref="A56:C56"/>
    <mergeCell ref="A54:C55"/>
    <mergeCell ref="A70:K71"/>
    <mergeCell ref="A95:K95"/>
    <mergeCell ref="A96:K101"/>
    <mergeCell ref="I83:K83"/>
    <mergeCell ref="B77:F77"/>
    <mergeCell ref="I77:K77"/>
    <mergeCell ref="B78:F78"/>
    <mergeCell ref="I78:K78"/>
    <mergeCell ref="B79:F79"/>
    <mergeCell ref="I79:K79"/>
    <mergeCell ref="B80:F80"/>
    <mergeCell ref="I80:K80"/>
    <mergeCell ref="B82:F82"/>
    <mergeCell ref="I81:K81"/>
    <mergeCell ref="I82:K82"/>
    <mergeCell ref="A46:C46"/>
    <mergeCell ref="D46:K48"/>
    <mergeCell ref="A48:C48"/>
    <mergeCell ref="A50:C51"/>
  </mergeCells>
  <dataValidations count="10">
    <dataValidation type="whole" allowBlank="1" showInputMessage="1" showErrorMessage="1" sqref="A45">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2:K12 C14"/>
    <dataValidation type="whole" allowBlank="1" showInputMessage="1" showErrorMessage="1" errorTitle="Errore" error="Attenzione è possibie inserire un numero da 1 a 9, in corrispondenza del tipo di processo celebrato." promptTitle="Tipologia di processo" prompt="Inserire nella parte evidenziata il numero corrispondente (si veda schema a destra) al tipo di processo celebrato." sqref="A20:B20">
      <formula1>1</formula1>
      <formula2>9</formula2>
    </dataValidation>
    <dataValidation type="whole" allowBlank="1" showInputMessage="1" showErrorMessage="1" errorTitle="Campo 5 IMPUTATO" error="Inserire in tale campo esclusivamente il numero 1 se l'imputato si trovava a piede libero ovvero il numero 2 se l'imputato era detenuto nel momento del processo." sqref="A34:C34">
      <formula1>1</formula1>
      <formula2>2</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8:C48">
      <formula1>1</formula1>
      <formula2>100</formula2>
    </dataValidation>
    <dataValidation type="whole" allowBlank="1" showInputMessage="1" showErrorMessage="1" error="Inserire un numero" sqref="A31:C31">
      <formula1>1</formula1>
      <formula2>100</formula2>
    </dataValidation>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6:B16">
      <formula1>1</formula1>
      <formula2>2</formula2>
    </dataValidation>
    <dataValidation allowBlank="1" showInputMessage="1" showErrorMessage="1" prompt="Inserire il numero di RGNR" sqref="A12:B12"/>
    <dataValidation allowBlank="1" showInputMessage="1" showErrorMessage="1" promptTitle="Nome e Cognome dell'istante" prompt="Inserire il nome e cognome dell'avvocato che presenta la presente istanza di liquidazione." sqref="A56:C56"/>
    <dataValidation type="whole" allowBlank="1" showInputMessage="1" showErrorMessage="1" errorTitle="Campo 6 - Rito" error="Inserire in tale campo esclusivamente il numero 1 se trattasi di procedimenti di competenza del giudice monocratico, 2 del giudice collegiale, 3 del Tribunale per i Minori o Militare." prompt="Inserire in tale campo il numero 1 se trattasi di procedimenti di competenza del giudice monocratico, 2 del giudice collegiale, 3 della Corte d'Appello per i Minori o Corte d'Appello Militare." sqref="A38:C38">
      <formula1>1</formula1>
      <formula2>3</formula2>
    </dataValidation>
  </dataValidations>
  <pageMargins left="0.51249999999999996" right="0.25" top="0.75" bottom="0.75" header="0.3" footer="0.3"/>
  <pageSetup paperSize="9" scale="95" orientation="portrait" r:id="rId1"/>
  <headerFooter differentFirst="1">
    <oddFooter xml:space="preserve">&amp;R&amp;"Georgia,Corsivo"&amp;8pag. &amp;P </oddFooter>
    <firstHeader>&amp;C&amp;"Times New Roman,Grassetto"&amp;14
PROTOCOLLO DI INTESA SU BASE NAZIONALE</firstHeader>
    <firstFooter xml:space="preserve">&amp;R&amp;"Georgia,Corsivo"&amp;8pag. &amp;P </firstFooter>
  </headerFooter>
  <colBreaks count="1" manualBreakCount="1">
    <brk id="11" max="1048575" man="1"/>
  </colBreaks>
  <drawing r:id="rId2"/>
  <legacyDrawing r:id="rId3"/>
  <oleObjects>
    <mc:AlternateContent xmlns:mc="http://schemas.openxmlformats.org/markup-compatibility/2006">
      <mc:Choice Requires="x14">
        <oleObject progId="Word.Picture.8" shapeId="1025" r:id="rId4">
          <objectPr defaultSize="0" autoPict="0" r:id="rId5">
            <anchor sizeWithCells="1">
              <from>
                <xdr:col>5</xdr:col>
                <xdr:colOff>15240</xdr:colOff>
                <xdr:row>157</xdr:row>
                <xdr:rowOff>175260</xdr:rowOff>
              </from>
              <to>
                <xdr:col>5</xdr:col>
                <xdr:colOff>624840</xdr:colOff>
                <xdr:row>161</xdr:row>
                <xdr:rowOff>15240</xdr:rowOff>
              </to>
            </anchor>
          </objectPr>
        </oleObject>
      </mc:Choice>
      <mc:Fallback>
        <oleObject progId="Word.Picture.8" shapeId="1025"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Tribunale</vt:lpstr>
      <vt:lpstr>Tribunale!Area_stampa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AVDP</cp:lastModifiedBy>
  <cp:lastPrinted>2016-07-19T12:39:29Z</cp:lastPrinted>
  <dcterms:created xsi:type="dcterms:W3CDTF">2016-06-20T15:22:52Z</dcterms:created>
  <dcterms:modified xsi:type="dcterms:W3CDTF">2016-07-19T16:12:12Z</dcterms:modified>
</cp:coreProperties>
</file>