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17088" windowHeight="9648" tabRatio="500"/>
  </bookViews>
  <sheets>
    <sheet name="Corte d'Appello" sheetId="1" r:id="rId1"/>
  </sheets>
  <definedNames>
    <definedName name="_xlnm.Print_Area" localSheetId="0">'Corte d''Appello'!$A$1:$K$209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85" i="1" l="1"/>
  <c r="G84" i="1"/>
  <c r="G75" i="1"/>
  <c r="G76" i="1"/>
  <c r="G77" i="1"/>
  <c r="G78" i="1"/>
  <c r="G79" i="1"/>
  <c r="H79" i="1"/>
  <c r="I79" i="1"/>
  <c r="I84" i="1"/>
  <c r="I85" i="1"/>
  <c r="I82" i="1"/>
  <c r="I83" i="1"/>
  <c r="G86" i="1"/>
  <c r="I86" i="1"/>
  <c r="G87" i="1"/>
  <c r="I87" i="1"/>
  <c r="G88" i="1"/>
  <c r="I88" i="1"/>
  <c r="G89" i="1"/>
  <c r="I89" i="1"/>
  <c r="I91" i="1"/>
  <c r="A184" i="1"/>
  <c r="A72" i="1"/>
  <c r="A114" i="1"/>
  <c r="A131" i="1"/>
  <c r="A183" i="1"/>
  <c r="A174" i="1"/>
  <c r="A164" i="1"/>
  <c r="G135" i="1"/>
  <c r="D72" i="1"/>
  <c r="D71" i="1"/>
  <c r="A176" i="1"/>
</calcChain>
</file>

<file path=xl/sharedStrings.xml><?xml version="1.0" encoding="utf-8"?>
<sst xmlns="http://schemas.openxmlformats.org/spreadsheetml/2006/main" count="150" uniqueCount="137">
  <si>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</si>
  <si>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</si>
  <si>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</si>
  <si>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</si>
  <si>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CAMPO 3</t>
  </si>
  <si>
    <t>TIPOLOGIA PROCESSO</t>
  </si>
  <si>
    <t>CAMPO 4</t>
  </si>
  <si>
    <t>NUMERO UDIENZE DI TRATTAZIONE EFFETTIVA</t>
  </si>
  <si>
    <t>CAMPO 5</t>
  </si>
  <si>
    <t>IMPUTATO</t>
  </si>
  <si>
    <t>RITO</t>
  </si>
  <si>
    <t>NUMERO IMPUTATI</t>
  </si>
  <si>
    <t xml:space="preserve">CAMPO 6 </t>
  </si>
  <si>
    <t>NUMERO CAPI DI IMPUTAZIONE</t>
  </si>
  <si>
    <t xml:space="preserve">CAMPO 7 </t>
  </si>
  <si>
    <t>CAMPO 8</t>
  </si>
  <si>
    <t xml:space="preserve"> </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</si>
  <si>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</si>
  <si>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</si>
  <si>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</si>
  <si>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</si>
  <si>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TUTTO COME PREVISTO DALL'ART.12 co.3 D.M. 55\2014</t>
  </si>
  <si>
    <t xml:space="preserve">Procedimento penale n. </t>
  </si>
  <si>
    <t>RIGO</t>
  </si>
  <si>
    <t>TABELLA BASE</t>
  </si>
  <si>
    <t>IMPORTO</t>
  </si>
  <si>
    <t>- 1/3</t>
  </si>
  <si>
    <t>TOTALE</t>
  </si>
  <si>
    <t>FASE DI STUDIO</t>
  </si>
  <si>
    <t>FASE INTRODUTTIVA</t>
  </si>
  <si>
    <t>FASE ISTRUTTORIA</t>
  </si>
  <si>
    <t>TOTALE TABELLA BASE</t>
  </si>
  <si>
    <t>FATTORI CORRETTIVI</t>
  </si>
  <si>
    <t>IMPORTO MAGGIOR.</t>
  </si>
  <si>
    <t>MAGGIORAZIONE PER NUMERO DI UDIENZE</t>
  </si>
  <si>
    <t>-</t>
  </si>
  <si>
    <t>MAGGIORAZIONE PER IMPUTATO DETENUTO</t>
  </si>
  <si>
    <t>MAGGIORAZIONE PER RITO COLLEGIALE</t>
  </si>
  <si>
    <t>MAGGIORAZIONE PER NUMERO DI IMPUTATI</t>
  </si>
  <si>
    <t>MAGGIORAZIONE PER NUMERO CAPI IMPUTAZIONE</t>
  </si>
  <si>
    <t>TOTALE ONORARI DI CUI SI CHIEDE LA LIQUIDAZIONE</t>
  </si>
  <si>
    <t>OLTRE SPESE GENERALI, C.P.A. e I.V.A.</t>
  </si>
  <si>
    <t>LEGENDA DEI FATTORI CORRETTIVI DI MOLTIPLICAZIONE APPLICATI</t>
  </si>
  <si>
    <t xml:space="preserve">come da provvedimento allegato in copia; </t>
  </si>
  <si>
    <t xml:space="preserve">         ovvero </t>
  </si>
  <si>
    <t>□ irreperibile di fatto (come da documentazione allegata in copia);</t>
  </si>
  <si>
    <t>□ insolvibile (come da documentazione allegata in copia);</t>
  </si>
  <si>
    <t>DICHIARA</t>
  </si>
  <si>
    <t>CHIEDE</t>
  </si>
  <si>
    <t>ALLEGATI</t>
  </si>
  <si>
    <t>1) documentazione richiamata nel corpo dell'istanza</t>
  </si>
  <si>
    <t>DATI AVVOCATO</t>
  </si>
  <si>
    <t>(istanza che costituisce parte integrante del presente decreto)</t>
  </si>
  <si>
    <t>LIQUIDA</t>
  </si>
  <si>
    <t>Manda alla Cancelleria per gli ulteriori adempimenti.</t>
  </si>
  <si>
    <t>IL CANCELLIERE</t>
  </si>
  <si>
    <t>_________________________________</t>
  </si>
  <si>
    <t>LE PARTI PRENDONO VISIONE E SOTTOSCRIVONO PER RINUNCIA ALLA NOTIFICA ED ALL'IMPUGNAZIONE</t>
  </si>
  <si>
    <t>IL PUBBLICO MINISTERO</t>
  </si>
  <si>
    <t>________________________________</t>
  </si>
  <si>
    <r>
      <t xml:space="preserve">Dopo aver compilato le celle evidenziate seguendo  le indicazioni scritte in corsivo stampare le pagg. 1 e 2 del presente file ed allegarle alla istanza di liquidazione  (modello di istanza a pag.3 del presente file), da compilare a mano.
Per consentire al giudice la verifica della corretta applicazione del protocollo: 
- in caso di deposito dell'istanza </t>
    </r>
    <r>
      <rPr>
        <i/>
        <u/>
        <sz val="9"/>
        <rFont val="Georgia"/>
        <family val="1"/>
      </rPr>
      <t>in udienza</t>
    </r>
    <r>
      <rPr>
        <i/>
        <sz val="9"/>
        <rFont val="Georgia"/>
        <family val="1"/>
      </rPr>
      <t xml:space="preserve">, stampare anche pag.4 in duplice copia, da consegnare al giudice; 
- in caso di deposito dell'istanza </t>
    </r>
    <r>
      <rPr>
        <i/>
        <u/>
        <sz val="9"/>
        <rFont val="Georgia"/>
        <family val="1"/>
      </rPr>
      <t>in cancelleria</t>
    </r>
    <r>
      <rPr>
        <i/>
        <sz val="9"/>
        <rFont val="Georgia"/>
        <family val="1"/>
      </rPr>
      <t xml:space="preserve"> stampare le prime 2 pagine del presente file e allegarle alla istanza di liquidazione</t>
    </r>
  </si>
  <si>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</si>
  <si>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CAMPO 9</t>
  </si>
  <si>
    <t>CAMPO 10</t>
  </si>
  <si>
    <t xml:space="preserve">NB: per "NUMERO IMPUTATI" si intende il numero di tutti gli imputati del processo.
</t>
  </si>
  <si>
    <t>Partecipazione ad ulteriori udienze oltre la prima, ad esclusione di quelle di mero rinvio: + 200 € per ogni ulteriore udienza 
Giudizi in cui l’assistito del richiedente la liquidazione sia detenuto per quella causa: + 200 €
Giudizi che riguardano reati di competenza del Tribunale Collegiale: + 50%
Giudizio con oltre tre imputati: + 25%
Giudizio con più di cinque capi di imputazione: + 30% 
Presenza di più assistiti del richiedente: v. criteri di legge (art. 12, co. 2, D.M. 55/14) 
Presenza di più controparti processuali (nel caso di presenza di parte/i civile/i): v. criteri di legge (art. 12, co. 2, D.M. 55/14)</t>
  </si>
  <si>
    <t>MAGGIOR. %</t>
  </si>
  <si>
    <t>in data __/__/____</t>
  </si>
  <si>
    <r>
      <rPr>
        <sz val="11"/>
        <color indexed="8"/>
        <rFont val="Calibri"/>
        <family val="2"/>
      </rPr>
      <t>­</t>
    </r>
    <r>
      <rPr>
        <sz val="11"/>
        <color indexed="8"/>
        <rFont val="Times New Roman"/>
        <family val="1"/>
      </rPr>
      <t xml:space="preserve"> visto il D.P.R. 115/02 e il D.M. 55/2014</t>
    </r>
  </si>
  <si>
    <t>IL    GIUDICE</t>
  </si>
  <si>
    <t>IL DIFENSORE</t>
  </si>
  <si>
    <t>N.B: in presenza di più controparti processuali (nel caso di presenza di parte/i civile/i) il compenso unico è aumentato  ex art 12 co.2 D.M. 55/2014 per ogni soggetto oltre il primo nella misura del 20%, fino a un massimo di 10 soggetti e del 5% per ogni soggetto oltre  i primi 10, fino a un massimo di 20</t>
  </si>
  <si>
    <t xml:space="preserve">□ ammesso al  patrocinio a spese dello Stato con decreto del </t>
  </si>
  <si>
    <t>(riserva dal</t>
  </si>
  <si>
    <t>□ dichiarato irreperibile con provvedimento del</t>
  </si>
  <si>
    <t xml:space="preserve">(allegato in copia); </t>
  </si>
  <si>
    <t>_________________</t>
  </si>
  <si>
    <t>NOME E COGNOME ASSISTITO</t>
  </si>
  <si>
    <t>0000/00</t>
  </si>
  <si>
    <t>Inserire nella parte evidenziata sotto "CAMPO 1" il n. RGNR e sotto "CAMPO 2" il nome e cognome dell'assistito</t>
  </si>
  <si>
    <t>ASSISTITO</t>
  </si>
  <si>
    <t>CAMPO 11</t>
  </si>
  <si>
    <t>NOME AVVOCATO ISTANTE</t>
  </si>
  <si>
    <t>CAMPO 12</t>
  </si>
  <si>
    <t>Inserire nella parte evidenziata il numero (1 o 2 o successivi) a seconda del tipo di processo celebrato.</t>
  </si>
  <si>
    <t>NB: in base al "NUMERO DI SOGGETTI ASSISTITI" - intesi come più assistiti (imputati o parti civili) del richiedente
 - il compenso unico è aumentato ex art 12 co.2 D.M. 55/2014 per ogni soggetto oltre il primo nella misura del 20%, fino a un massimo di 10 soggetti e del 5% per ogni soggetto oltre  i primi 10, fino a un massimo di 20</t>
  </si>
  <si>
    <t>NUMERO ASSISTITI</t>
  </si>
  <si>
    <t>NB: per "NUMERO CAPI DI IMPUTAZIONE" si intende il numero delle imputazioni che riguardano l'imputato proprio assistito o l'imputato nei confronti del quale la parte civile, propria assistita, si è costituita.</t>
  </si>
  <si>
    <t>NUMERO CONTROPARTI PROCESSUALI</t>
  </si>
  <si>
    <t>la FASE DECISIONALE riguarda le difese orali o scritte, le repliche, l'assistenza alla discussione delle altre parti processuali sia in camera di consiglio che in udienza pubblica</t>
  </si>
  <si>
    <t>MAGGIORAZIONE PER NUMERO CONTROPARTI PROCESSUALI</t>
  </si>
  <si>
    <t>MAGGIORAZIONE PER NUMERO DI SOGGETTI ASSISTITI</t>
  </si>
  <si>
    <t>FASE DECISIONALE</t>
  </si>
  <si>
    <r>
      <rPr>
        <b/>
        <sz val="12"/>
        <color indexed="8"/>
        <rFont val="Times New Roman"/>
        <family val="1"/>
      </rPr>
      <t>ISTANZA</t>
    </r>
    <r>
      <rPr>
        <b/>
        <sz val="10"/>
        <color indexed="8"/>
        <rFont val="Times New Roman"/>
        <family val="1"/>
      </rPr>
      <t xml:space="preserve"> 
PER LA LIQUIDAZIONE DELL’ONORARIO AL DIFENSORE DI FIDUCIA/D’UFFICIO DI SOGGETTO AMMESSO AL PATROCINIO A SPESE DELLO STATO, IMPUTATO DICHIARATO IRREPERIBILE, IRREPERIBILE DI FATTO O INSOLVIBILE</t>
    </r>
  </si>
  <si>
    <t xml:space="preserve">__/___/____ </t>
  </si>
  <si>
    <t xml:space="preserve"> __/___/____), </t>
  </si>
  <si>
    <t xml:space="preserve"> __/___/____ </t>
  </si>
  <si>
    <t>che la presente richiesta di liquidazione è conforme al Protocollo di intesa su base nazionale proposto dal  Consiglio Nazionale Forense per la liquidazione standardizzata degli onorari dei difensori dei soggetti ammessi al patrocinio a spese dello stato, degli imputati dichiarati irreperibili o c.d. irreperibili di fatto nonché dei c.d. insolvibili</t>
  </si>
  <si>
    <t>_______________________________</t>
  </si>
  <si>
    <t xml:space="preserve">, lì __/___/_____ </t>
  </si>
  <si>
    <t>CF:</t>
  </si>
  <si>
    <t xml:space="preserve"> ________________________________________</t>
  </si>
  <si>
    <t>PEC:</t>
  </si>
  <si>
    <t>EMAIL:</t>
  </si>
  <si>
    <t xml:space="preserve">TELEFONO: </t>
  </si>
  <si>
    <t xml:space="preserve">FAX: </t>
  </si>
  <si>
    <t xml:space="preserve">INDIRIZZO: </t>
  </si>
  <si>
    <t>DECRETO DI LIQUIDAZIONE DEGLI ONORARI AL DIFENSORE</t>
  </si>
  <si>
    <t>­ rilevato che l’attività per la quale si chiede il compenso è stata effettivamente svolta e corrisponde a quanto indicato nel foglio di calcoloprodotto dal difensore unitamente all'istanza</t>
  </si>
  <si>
    <t>­ considerata l'adesione al Protocollo d'intesa su base nazionale di liquidazione degli onorari</t>
  </si>
  <si>
    <t>Dispone che il presente decreto - che pone a carico dell'Erario - sia notificato alle parti, salvo loro rinuncia.</t>
  </si>
  <si>
    <t xml:space="preserve">__________, lì ___/___/______                                                        </t>
  </si>
  <si>
    <t xml:space="preserve">Depositato il: ___/___/_______ </t>
  </si>
  <si>
    <t xml:space="preserve">PROVVEDIMENTO  LETTO ALL’UDIENZA DEL ___/___/_____ </t>
  </si>
  <si>
    <t>Inserire il nome e cognome dell'avvocato che deposita la presente istanza di liquidazione.</t>
  </si>
  <si>
    <t>2) foglio di calcolo relativo al Protocollo di intesa nazionale</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</si>
  <si>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</si>
  <si>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r>
      <t xml:space="preserve">Inserire il valore:
 </t>
    </r>
    <r>
      <rPr>
        <b/>
        <sz val="11"/>
        <color indexed="8"/>
        <rFont val="Georgia"/>
        <family val="1"/>
      </rPr>
      <t>1</t>
    </r>
    <r>
      <rPr>
        <sz val="11"/>
        <color indexed="8"/>
        <rFont val="Georgia"/>
        <family val="1"/>
      </rPr>
      <t xml:space="preserve"> -</t>
    </r>
    <r>
      <rPr>
        <sz val="9"/>
        <color indexed="8"/>
        <rFont val="Georgia"/>
        <family val="1"/>
      </rPr>
      <t xml:space="preserve"> se l'assistito è un imputato
  </t>
    </r>
    <r>
      <rPr>
        <b/>
        <sz val="11"/>
        <color indexed="8"/>
        <rFont val="Georgia"/>
        <family val="1"/>
      </rPr>
      <t>2</t>
    </r>
    <r>
      <rPr>
        <sz val="11"/>
        <color indexed="8"/>
        <rFont val="Georgia"/>
        <family val="1"/>
      </rPr>
      <t xml:space="preserve"> -</t>
    </r>
    <r>
      <rPr>
        <sz val="9"/>
        <color indexed="8"/>
        <rFont val="Georgia"/>
        <family val="1"/>
      </rPr>
      <t>se l'assistito è una parte civile</t>
    </r>
  </si>
  <si>
    <t>Corte d'Appello</t>
  </si>
  <si>
    <r>
      <rPr>
        <b/>
        <sz val="11"/>
        <color indexed="8"/>
        <rFont val="Times New Roman"/>
        <family val="1"/>
      </rPr>
      <t xml:space="preserve">1 </t>
    </r>
    <r>
      <rPr>
        <sz val="11"/>
        <color indexed="8"/>
        <rFont val="Times New Roman"/>
        <family val="1"/>
      </rPr>
      <t>- sentenze ex art. 129 c.p.p.</t>
    </r>
  </si>
  <si>
    <r>
      <rPr>
        <b/>
        <sz val="11"/>
        <color indexed="8"/>
        <rFont val="Times New Roman"/>
        <family val="1"/>
      </rPr>
      <t>2</t>
    </r>
    <r>
      <rPr>
        <sz val="11"/>
        <color indexed="8"/>
        <rFont val="Times New Roman"/>
        <family val="1"/>
      </rPr>
      <t xml:space="preserve"> - dibattimenti ordinari / incidenti di esecuzione </t>
    </r>
  </si>
  <si>
    <r>
      <rPr>
        <b/>
        <sz val="11"/>
        <color indexed="8"/>
        <rFont val="Times New Roman"/>
        <family val="1"/>
      </rPr>
      <t>3</t>
    </r>
    <r>
      <rPr>
        <sz val="11"/>
        <color indexed="8"/>
        <rFont val="Times New Roman"/>
        <family val="1"/>
      </rPr>
      <t xml:space="preserve"> - dibattimenti con rinnovazione dell’istruttoria </t>
    </r>
  </si>
  <si>
    <r>
      <rPr>
        <b/>
        <sz val="11"/>
        <color indexed="8"/>
        <rFont val="Times New Roman"/>
        <family val="1"/>
      </rPr>
      <t xml:space="preserve">4 </t>
    </r>
    <r>
      <rPr>
        <sz val="11"/>
        <color indexed="8"/>
        <rFont val="Times New Roman"/>
        <family val="1"/>
      </rPr>
      <t>- dibattimenti privi di fase introduttiva – senza redazione atto di impugnazione o memorie o motivi nuovi</t>
    </r>
  </si>
  <si>
    <r>
      <rPr>
        <b/>
        <sz val="11"/>
        <color indexed="8"/>
        <rFont val="Times New Roman"/>
        <family val="1"/>
      </rPr>
      <t>6</t>
    </r>
    <r>
      <rPr>
        <sz val="11"/>
        <color indexed="8"/>
        <rFont val="Times New Roman"/>
        <family val="1"/>
      </rPr>
      <t xml:space="preserve"> - Fase di Cassazione - competenza della Corte di Appello ai sensi dell’art. 83, co. 2, D.P.R. 115/02</t>
    </r>
  </si>
  <si>
    <t>Il Giudice   _________________________________________________</t>
  </si>
  <si>
    <t>MAGGIORAZIONE PER C.d.A. MINORI o MILITARE</t>
  </si>
  <si>
    <t>CORTE D'APPELLO</t>
  </si>
  <si>
    <t xml:space="preserve">DI  ______________ </t>
  </si>
  <si>
    <r>
      <t xml:space="preserve">Inserire il valore 
</t>
    </r>
    <r>
      <rPr>
        <b/>
        <i/>
        <sz val="9"/>
        <color indexed="8"/>
        <rFont val="Georgia"/>
        <family val="1"/>
      </rPr>
      <t>1</t>
    </r>
    <r>
      <rPr>
        <i/>
        <sz val="9"/>
        <color indexed="8"/>
        <rFont val="Georgia"/>
        <family val="1"/>
      </rPr>
      <t xml:space="preserve"> se reati di competenza del Tribunale in composizione MONOCRATICA
</t>
    </r>
    <r>
      <rPr>
        <b/>
        <i/>
        <sz val="9"/>
        <color indexed="8"/>
        <rFont val="Georgia"/>
        <family val="1"/>
      </rPr>
      <t xml:space="preserve">2 </t>
    </r>
    <r>
      <rPr>
        <i/>
        <sz val="9"/>
        <color indexed="8"/>
        <rFont val="Georgia"/>
        <family val="1"/>
      </rPr>
      <t xml:space="preserve">se reati di competenza del Tribunale in composizione COLLEGIALE
</t>
    </r>
    <r>
      <rPr>
        <b/>
        <i/>
        <sz val="9"/>
        <color indexed="8"/>
        <rFont val="Georgia"/>
        <family val="1"/>
      </rPr>
      <t>3</t>
    </r>
    <r>
      <rPr>
        <i/>
        <sz val="9"/>
        <color indexed="8"/>
        <rFont val="Georgia"/>
        <family val="1"/>
      </rPr>
      <t xml:space="preserve"> se reati di competenza di Corte d'Appello Minorenni ovvero di Corte d'Appello Militare</t>
    </r>
  </si>
  <si>
    <r>
      <rPr>
        <b/>
        <sz val="11"/>
        <color indexed="8"/>
        <rFont val="Times New Roman"/>
        <family val="1"/>
      </rPr>
      <t xml:space="preserve">5 </t>
    </r>
    <r>
      <rPr>
        <sz val="11"/>
        <color indexed="8"/>
        <rFont val="Times New Roman"/>
        <family val="1"/>
      </rPr>
      <t>- dibattimenti privi di fase decisionale</t>
    </r>
  </si>
  <si>
    <r>
      <t xml:space="preserve">Inserire il valore 
</t>
    </r>
    <r>
      <rPr>
        <b/>
        <i/>
        <sz val="9"/>
        <color indexed="8"/>
        <rFont val="Georgia"/>
        <family val="1"/>
      </rPr>
      <t>1</t>
    </r>
    <r>
      <rPr>
        <i/>
        <sz val="9"/>
        <color indexed="8"/>
        <rFont val="Georgia"/>
        <family val="1"/>
      </rPr>
      <t xml:space="preserve"> se imputato LIBERO
</t>
    </r>
    <r>
      <rPr>
        <b/>
        <i/>
        <sz val="9"/>
        <color indexed="8"/>
        <rFont val="Georgia"/>
        <family val="1"/>
      </rPr>
      <t>2</t>
    </r>
    <r>
      <rPr>
        <i/>
        <sz val="9"/>
        <color indexed="8"/>
        <rFont val="Georgia"/>
        <family val="1"/>
      </rPr>
      <t xml:space="preserve"> se imputato DETENUTO per questa causa</t>
    </r>
  </si>
  <si>
    <t>___________________________________________</t>
  </si>
  <si>
    <t>____________________________________</t>
  </si>
  <si>
    <t>Giudice Dott.</t>
  </si>
  <si>
    <t xml:space="preserve">di______ </t>
  </si>
  <si>
    <t xml:space="preserve">IBAN: </t>
  </si>
  <si>
    <t>SI RILASCIA COPIA CONFORME DEL PRESENTE DECRETO AL DIFENSORE.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</si>
</sst>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33" x14ac:knownFonts="1">
    <font>
      <sz val="11"/>
      <color indexed="8"/>
      <name val="Calibri"/>
      <family val="2"/>
    </font>
    <font>
      <sz val="11"/>
      <color indexed="8"/>
      <name val="Times"/>
      <family val="1"/>
    </font>
    <font>
      <b/>
      <sz val="11"/>
      <color indexed="8"/>
      <name val="Times"/>
      <family val="1"/>
    </font>
    <font>
      <i/>
      <sz val="9"/>
      <name val="Georgia"/>
      <family val="1"/>
    </font>
    <font>
      <b/>
      <sz val="11"/>
      <color indexed="8"/>
      <name val="Times New Roman"/>
      <family val="1"/>
    </font>
    <font>
      <sz val="11"/>
      <color indexed="8"/>
      <name val="Times New Roman"/>
      <family val="1"/>
    </font>
    <font>
      <i/>
      <sz val="9"/>
      <color indexed="8"/>
      <name val="Georgia"/>
      <family val="1"/>
    </font>
    <font>
      <sz val="9"/>
      <color indexed="8"/>
      <name val="Georgia"/>
      <family val="1"/>
    </font>
    <font>
      <i/>
      <sz val="10"/>
      <color indexed="8"/>
      <name val="Georgia"/>
      <family val="1"/>
    </font>
    <font>
      <i/>
      <sz val="10"/>
      <color indexed="8"/>
      <name val="Calibri"/>
      <family val="2"/>
    </font>
    <font>
      <sz val="10"/>
      <color indexed="8"/>
      <name val="Calibri"/>
      <family val="2"/>
    </font>
    <font>
      <b/>
      <u/>
      <sz val="10"/>
      <name val="Times New Roman"/>
      <family val="1"/>
    </font>
    <font>
      <sz val="9"/>
      <color indexed="8"/>
      <name val="Times New Roman"/>
      <family val="1"/>
    </font>
    <font>
      <b/>
      <u/>
      <sz val="11"/>
      <color indexed="8"/>
      <name val="Calibri"/>
      <family val="2"/>
    </font>
    <font>
      <sz val="10"/>
      <color indexed="8"/>
      <name val="Times New Roman"/>
      <family val="1"/>
    </font>
    <font>
      <i/>
      <sz val="8"/>
      <color indexed="8"/>
      <name val="Georgia"/>
      <family val="1"/>
    </font>
    <font>
      <b/>
      <sz val="10"/>
      <color indexed="8"/>
      <name val="Times New Roman"/>
      <family val="1"/>
    </font>
    <font>
      <i/>
      <u/>
      <sz val="9"/>
      <name val="Georgia"/>
      <family val="1"/>
    </font>
    <font>
      <b/>
      <i/>
      <sz val="9"/>
      <color indexed="8"/>
      <name val="Georgia"/>
      <family val="1"/>
    </font>
    <font>
      <i/>
      <sz val="11"/>
      <color indexed="8"/>
      <name val="Calibri"/>
      <family val="2"/>
    </font>
    <font>
      <sz val="8"/>
      <color indexed="8"/>
      <name val="Times New Roman"/>
      <family val="1"/>
    </font>
    <font>
      <b/>
      <sz val="12"/>
      <color indexed="8"/>
      <name val="Times New Roman"/>
      <family val="1"/>
    </font>
    <font>
      <b/>
      <i/>
      <sz val="11"/>
      <name val="Times"/>
      <family val="1"/>
    </font>
    <font>
      <b/>
      <sz val="11"/>
      <color indexed="8"/>
      <name val="Georgia"/>
      <family val="1"/>
    </font>
    <font>
      <sz val="11"/>
      <color indexed="8"/>
      <name val="Georgia"/>
      <family val="1"/>
    </font>
    <font>
      <b/>
      <i/>
      <sz val="11"/>
      <color indexed="8"/>
      <name val="Times New Roman"/>
      <family val="1"/>
    </font>
    <font>
      <b/>
      <sz val="8"/>
      <color indexed="8"/>
      <name val="Times New Roman"/>
      <family val="1"/>
    </font>
    <font>
      <b/>
      <sz val="9"/>
      <color indexed="8"/>
      <name val="Times New Roman"/>
      <family val="1"/>
    </font>
    <font>
      <sz val="9"/>
      <color indexed="8"/>
      <name val="Calibri"/>
      <family val="2"/>
    </font>
    <font>
      <sz val="8"/>
      <color indexed="8"/>
      <name val="Calibri"/>
      <family val="2"/>
    </font>
    <font>
      <i/>
      <sz val="9"/>
      <color indexed="8"/>
      <name val="Times New Roman"/>
      <family val="1"/>
    </font>
    <font>
      <i/>
      <sz val="9"/>
      <color indexed="8"/>
      <name val="Calibri"/>
      <family val="2"/>
    </font>
    <font>
      <b/>
      <sz val="7"/>
      <color indexed="8"/>
      <name val="Times New Roman"/>
      <family val="1"/>
    </font>
  </fonts>
  <fills count="7">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auto="1"/>
      </bottom>
      <diagonal/>
    </border>
    <border>
      <left style="thin">
        <color indexed="64"/>
      </left>
      <right style="medium">
        <color auto="1"/>
      </right>
      <top/>
      <bottom/>
      <diagonal/>
    </border>
    <border>
      <left/>
      <right style="medium">
        <color auto="1"/>
      </right>
      <top style="thin">
        <color auto="1"/>
      </top>
      <bottom style="thin">
        <color auto="1"/>
      </bottom>
      <diagonal/>
    </border>
  </borders>
  <cellStyleXfs count="1">
    <xf numFmtId="0" fontId="0" fillId="0" borderId="0"/>
  </cellStyleXfs>
  <cellXfs count="311">
    <xf numFmtId="0" fontId="0" fillId="0" borderId="0" xfId="0"/>
    <xf numFmtId="0" fontId="0" fillId="0" borderId="1" xfId="0" applyBorder="1" applyProtection="1"/>
    <xf numFmtId="0" fontId="0" fillId="0" borderId="0" xfId="0" applyBorder="1" applyProtection="1"/>
    <xf numFmtId="0" fontId="8" fillId="0" borderId="2" xfId="0" applyFont="1" applyFill="1" applyBorder="1" applyProtection="1"/>
    <xf numFmtId="0" fontId="9" fillId="0" borderId="1" xfId="0" applyFont="1" applyFill="1" applyBorder="1" applyProtection="1"/>
    <xf numFmtId="0" fontId="10" fillId="0" borderId="1" xfId="0" applyFont="1" applyFill="1" applyBorder="1" applyProtection="1"/>
    <xf numFmtId="0" fontId="10" fillId="0" borderId="8" xfId="0" applyFont="1" applyFill="1" applyBorder="1" applyProtection="1"/>
    <xf numFmtId="0" fontId="4" fillId="0" borderId="2" xfId="0" applyFont="1" applyBorder="1" applyProtection="1"/>
    <xf numFmtId="0" fontId="5" fillId="0" borderId="3" xfId="0" applyFont="1" applyBorder="1" applyProtection="1"/>
    <xf numFmtId="0" fontId="4" fillId="0" borderId="3" xfId="0" applyFont="1" applyBorder="1" applyAlignment="1" applyProtection="1">
      <alignment horizontal="left"/>
    </xf>
    <xf numFmtId="0" fontId="4" fillId="0" borderId="1" xfId="0" applyFont="1" applyBorder="1" applyProtection="1"/>
    <xf numFmtId="0" fontId="5" fillId="0" borderId="0" xfId="0" applyFont="1" applyBorder="1" applyProtection="1"/>
    <xf numFmtId="0" fontId="5" fillId="0" borderId="13" xfId="0" applyFont="1" applyBorder="1" applyProtection="1"/>
    <xf numFmtId="0" fontId="5" fillId="0" borderId="11" xfId="0" applyFont="1" applyBorder="1" applyProtection="1"/>
    <xf numFmtId="0" fontId="5" fillId="0" borderId="13" xfId="0" applyFont="1" applyBorder="1" applyAlignment="1" applyProtection="1">
      <alignment horizontal="center"/>
    </xf>
    <xf numFmtId="0" fontId="5" fillId="0" borderId="1" xfId="0" applyFont="1" applyBorder="1" applyAlignment="1" applyProtection="1">
      <alignment horizontal="center"/>
    </xf>
    <xf numFmtId="0" fontId="5" fillId="0" borderId="16" xfId="0" applyFont="1" applyBorder="1" applyProtection="1"/>
    <xf numFmtId="0" fontId="5" fillId="0" borderId="1" xfId="0" applyFont="1" applyBorder="1" applyProtection="1"/>
    <xf numFmtId="0" fontId="0" fillId="0" borderId="0" xfId="0" applyBorder="1"/>
    <xf numFmtId="0" fontId="12" fillId="0" borderId="0" xfId="0" applyFont="1" applyBorder="1" applyProtection="1"/>
    <xf numFmtId="0" fontId="4" fillId="0" borderId="0" xfId="0" applyFont="1" applyBorder="1" applyProtection="1"/>
    <xf numFmtId="0" fontId="0" fillId="0" borderId="2" xfId="0" applyBorder="1" applyProtection="1">
      <protection locked="0"/>
    </xf>
    <xf numFmtId="0" fontId="0" fillId="0" borderId="3" xfId="0" applyBorder="1" applyProtection="1">
      <protection locked="0"/>
    </xf>
    <xf numFmtId="0" fontId="0" fillId="0" borderId="3" xfId="0" applyBorder="1"/>
    <xf numFmtId="0" fontId="0" fillId="0" borderId="5" xfId="0" applyBorder="1"/>
    <xf numFmtId="0" fontId="0" fillId="0" borderId="7" xfId="0" applyBorder="1"/>
    <xf numFmtId="0" fontId="14" fillId="0" borderId="0" xfId="0" applyFont="1" applyFill="1" applyBorder="1" applyProtection="1"/>
    <xf numFmtId="0" fontId="0" fillId="0" borderId="0" xfId="0" applyBorder="1" applyProtection="1">
      <protection locked="0"/>
    </xf>
    <xf numFmtId="0" fontId="16" fillId="0" borderId="1" xfId="0" applyFont="1" applyFill="1" applyBorder="1" applyProtection="1"/>
    <xf numFmtId="0" fontId="14" fillId="0" borderId="1" xfId="0" applyFont="1" applyBorder="1" applyProtection="1"/>
    <xf numFmtId="0" fontId="14" fillId="0" borderId="8" xfId="0" applyFont="1" applyFill="1" applyBorder="1" applyProtection="1"/>
    <xf numFmtId="0" fontId="14" fillId="0" borderId="9" xfId="0" applyFont="1" applyFill="1" applyBorder="1" applyProtection="1"/>
    <xf numFmtId="0" fontId="0" fillId="0" borderId="9" xfId="0" applyBorder="1"/>
    <xf numFmtId="0" fontId="0" fillId="0" borderId="10" xfId="0" applyBorder="1"/>
    <xf numFmtId="0" fontId="10" fillId="0" borderId="0" xfId="0" applyFont="1" applyFill="1" applyBorder="1" applyProtection="1"/>
    <xf numFmtId="0" fontId="14" fillId="0" borderId="0" xfId="0" applyFont="1" applyBorder="1" applyProtection="1"/>
    <xf numFmtId="43" fontId="4" fillId="0" borderId="0" xfId="0" applyNumberFormat="1" applyFont="1" applyFill="1" applyBorder="1" applyProtection="1"/>
    <xf numFmtId="0" fontId="5" fillId="0" borderId="8" xfId="0" applyFont="1" applyBorder="1" applyProtection="1"/>
    <xf numFmtId="0" fontId="5" fillId="0" borderId="9" xfId="0" applyFont="1" applyBorder="1" applyProtection="1"/>
    <xf numFmtId="0" fontId="10" fillId="0" borderId="2" xfId="0" applyFont="1" applyFill="1" applyBorder="1" applyProtection="1"/>
    <xf numFmtId="0" fontId="0" fillId="0" borderId="1" xfId="0" applyBorder="1"/>
    <xf numFmtId="0" fontId="10" fillId="0" borderId="3" xfId="0" applyFont="1" applyFill="1" applyBorder="1" applyProtection="1"/>
    <xf numFmtId="0" fontId="14" fillId="0" borderId="1" xfId="0" applyFont="1" applyFill="1" applyBorder="1" applyProtection="1"/>
    <xf numFmtId="0" fontId="14" fillId="0" borderId="0" xfId="0" applyFont="1" applyFill="1" applyBorder="1" applyProtection="1"/>
    <xf numFmtId="0" fontId="5" fillId="0" borderId="1" xfId="0" applyFont="1" applyBorder="1" applyProtection="1"/>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5" fillId="0" borderId="1" xfId="0" applyFont="1" applyBorder="1" applyAlignment="1" applyProtection="1">
      <alignment vertical="top"/>
    </xf>
    <xf numFmtId="0" fontId="4" fillId="0" borderId="15" xfId="0" applyFont="1" applyBorder="1" applyProtection="1"/>
    <xf numFmtId="0" fontId="4" fillId="0" borderId="17" xfId="0" applyFont="1" applyBorder="1" applyAlignment="1" applyProtection="1">
      <alignment vertical="top"/>
    </xf>
    <xf numFmtId="0" fontId="5" fillId="0" borderId="8" xfId="0" applyFont="1" applyBorder="1" applyAlignment="1" applyProtection="1">
      <alignment vertical="top"/>
    </xf>
    <xf numFmtId="0" fontId="4" fillId="0" borderId="9" xfId="0" applyFont="1" applyBorder="1" applyProtection="1"/>
    <xf numFmtId="0" fontId="14" fillId="0" borderId="0" xfId="0" applyFont="1" applyFill="1" applyBorder="1" applyProtection="1"/>
    <xf numFmtId="0" fontId="4" fillId="0" borderId="14" xfId="0" applyFont="1" applyBorder="1" applyProtection="1"/>
    <xf numFmtId="0" fontId="20" fillId="0" borderId="0" xfId="0" applyFont="1" applyBorder="1" applyProtection="1"/>
    <xf numFmtId="0" fontId="26" fillId="0" borderId="1" xfId="0" applyFont="1" applyFill="1" applyBorder="1" applyProtection="1"/>
    <xf numFmtId="43" fontId="27" fillId="0" borderId="20" xfId="0" applyNumberFormat="1" applyFont="1" applyBorder="1" applyProtection="1"/>
    <xf numFmtId="0" fontId="12" fillId="0" borderId="21" xfId="0" applyFont="1" applyBorder="1" applyProtection="1"/>
    <xf numFmtId="0" fontId="12" fillId="0" borderId="22" xfId="0" applyFont="1" applyBorder="1" applyProtection="1"/>
    <xf numFmtId="43" fontId="12" fillId="0" borderId="21" xfId="0" applyNumberFormat="1" applyFont="1" applyBorder="1" applyAlignment="1" applyProtection="1">
      <alignment horizontal="center"/>
    </xf>
    <xf numFmtId="0" fontId="12" fillId="0" borderId="21" xfId="0" applyFont="1" applyBorder="1" applyAlignment="1" applyProtection="1">
      <alignment horizontal="center"/>
    </xf>
    <xf numFmtId="0" fontId="12" fillId="0" borderId="22" xfId="0" applyFont="1" applyBorder="1" applyAlignment="1" applyProtection="1">
      <alignment horizontal="center"/>
    </xf>
    <xf numFmtId="0" fontId="27" fillId="0" borderId="15" xfId="0" applyFont="1" applyBorder="1" applyProtection="1"/>
    <xf numFmtId="0" fontId="32" fillId="0" borderId="20" xfId="0" applyFont="1" applyBorder="1" applyAlignment="1" applyProtection="1">
      <alignment horizontal="center" vertical="center"/>
    </xf>
    <xf numFmtId="43" fontId="20" fillId="0" borderId="21" xfId="0" applyNumberFormat="1" applyFont="1" applyBorder="1" applyProtection="1"/>
    <xf numFmtId="43" fontId="20" fillId="0" borderId="22" xfId="0" applyNumberFormat="1" applyFont="1" applyBorder="1" applyProtection="1"/>
    <xf numFmtId="0" fontId="27" fillId="0" borderId="13" xfId="0" applyFont="1" applyBorder="1" applyAlignment="1" applyProtection="1">
      <alignment horizontal="center"/>
    </xf>
    <xf numFmtId="0" fontId="27" fillId="0" borderId="20" xfId="0" applyFont="1" applyBorder="1" applyAlignment="1" applyProtection="1">
      <alignment horizontal="center"/>
    </xf>
    <xf numFmtId="0" fontId="0" fillId="0" borderId="0" xfId="0" applyBorder="1" applyAlignment="1">
      <alignment horizontal="left"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5" fillId="0" borderId="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Fill="1" applyBorder="1" applyAlignment="1" applyProtection="1">
      <alignment horizontal="center"/>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0" fillId="0" borderId="0" xfId="0" applyBorder="1" applyAlignment="1">
      <alignment wrapText="1"/>
    </xf>
    <xf numFmtId="0" fontId="0" fillId="0" borderId="7" xfId="0" applyBorder="1" applyAlignment="1">
      <alignment wrapText="1"/>
    </xf>
    <xf numFmtId="0" fontId="5" fillId="0" borderId="1" xfId="0" applyFont="1" applyBorder="1" applyProtection="1"/>
    <xf numFmtId="0" fontId="5" fillId="0" borderId="0" xfId="0" applyFont="1" applyBorder="1" applyProtection="1"/>
    <xf numFmtId="0" fontId="0" fillId="0" borderId="0" xfId="0" applyBorder="1" applyAlignment="1">
      <alignment horizontal="left" wrapText="1"/>
    </xf>
    <xf numFmtId="0" fontId="0" fillId="0" borderId="7" xfId="0" applyBorder="1" applyAlignment="1">
      <alignment horizontal="left" wrapText="1"/>
    </xf>
    <xf numFmtId="0" fontId="5" fillId="0" borderId="0" xfId="0" applyFont="1" applyBorder="1" applyAlignment="1" applyProtection="1">
      <alignment wrapText="1"/>
    </xf>
    <xf numFmtId="0" fontId="6" fillId="0" borderId="1" xfId="0" applyFont="1" applyFill="1" applyBorder="1" applyAlignment="1" applyProtection="1">
      <alignment horizontal="left" vertical="top" wrapText="1"/>
    </xf>
    <xf numFmtId="0" fontId="7" fillId="0" borderId="0" xfId="0" applyFont="1" applyBorder="1" applyAlignment="1">
      <alignment horizontal="left" vertical="top" wrapText="1"/>
    </xf>
    <xf numFmtId="0" fontId="14" fillId="0" borderId="0" xfId="0" applyFont="1" applyFill="1" applyBorder="1" applyProtection="1">
      <protection locked="0"/>
    </xf>
    <xf numFmtId="0" fontId="12"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right" vertical="top"/>
      <protection locked="0"/>
    </xf>
    <xf numFmtId="0" fontId="14" fillId="0" borderId="0" xfId="0" applyFont="1" applyFill="1" applyBorder="1" applyAlignment="1" applyProtection="1">
      <alignment horizontal="left" vertical="top"/>
      <protection locked="0"/>
    </xf>
    <xf numFmtId="0" fontId="14" fillId="0" borderId="0" xfId="0" applyFont="1" applyFill="1" applyBorder="1" applyAlignment="1" applyProtection="1">
      <alignment horizontal="center" vertical="top"/>
      <protection locked="0"/>
    </xf>
    <xf numFmtId="0" fontId="14" fillId="0" borderId="7" xfId="0" applyFont="1" applyFill="1" applyBorder="1" applyAlignment="1" applyProtection="1">
      <alignment horizontal="center" vertical="top"/>
      <protection locked="0"/>
    </xf>
    <xf numFmtId="0" fontId="20" fillId="0" borderId="15" xfId="0" applyFont="1" applyBorder="1" applyAlignment="1" applyProtection="1">
      <alignment horizontal="left"/>
    </xf>
    <xf numFmtId="0" fontId="12" fillId="0" borderId="24" xfId="0" applyFont="1" applyBorder="1" applyAlignment="1" applyProtection="1">
      <alignment wrapText="1"/>
    </xf>
    <xf numFmtId="0" fontId="28" fillId="0" borderId="0" xfId="0" applyFont="1" applyBorder="1" applyAlignment="1">
      <alignment wrapText="1"/>
    </xf>
    <xf numFmtId="0" fontId="28" fillId="0" borderId="7" xfId="0" applyFont="1" applyBorder="1" applyAlignment="1">
      <alignment wrapText="1"/>
    </xf>
    <xf numFmtId="0" fontId="6" fillId="0" borderId="3" xfId="0" applyFont="1" applyBorder="1" applyAlignment="1" applyProtection="1">
      <alignment horizontal="left" vertical="top" wrapText="1"/>
    </xf>
    <xf numFmtId="0" fontId="0" fillId="0" borderId="3" xfId="0" applyBorder="1" applyAlignment="1">
      <alignment wrapText="1"/>
    </xf>
    <xf numFmtId="0" fontId="0" fillId="0" borderId="5" xfId="0" applyBorder="1"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7" xfId="0" applyBorder="1" applyAlignment="1">
      <alignment wrapText="1"/>
    </xf>
    <xf numFmtId="0" fontId="6" fillId="0" borderId="15" xfId="0" applyFont="1" applyBorder="1" applyAlignment="1" applyProtection="1">
      <alignment horizontal="left" vertical="top" wrapText="1"/>
    </xf>
    <xf numFmtId="0" fontId="0" fillId="0" borderId="15" xfId="0" applyBorder="1" applyAlignment="1">
      <alignment wrapText="1"/>
    </xf>
    <xf numFmtId="0" fontId="0" fillId="0" borderId="18" xfId="0" applyBorder="1" applyAlignment="1">
      <alignment wrapText="1"/>
    </xf>
    <xf numFmtId="0" fontId="0" fillId="0" borderId="11" xfId="0" applyBorder="1" applyAlignment="1">
      <alignment wrapText="1"/>
    </xf>
    <xf numFmtId="0" fontId="0" fillId="0" borderId="12" xfId="0" applyBorder="1" applyAlignment="1">
      <alignment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0" fillId="0" borderId="9" xfId="0" applyBorder="1" applyAlignment="1">
      <alignment wrapText="1"/>
    </xf>
    <xf numFmtId="0" fontId="0" fillId="0" borderId="10" xfId="0" applyBorder="1" applyAlignment="1">
      <alignment wrapText="1"/>
    </xf>
    <xf numFmtId="0" fontId="5" fillId="0" borderId="3" xfId="0" applyFont="1" applyBorder="1" applyAlignment="1" applyProtection="1">
      <alignment wrapText="1"/>
    </xf>
    <xf numFmtId="0" fontId="25" fillId="0" borderId="0" xfId="0" applyNumberFormat="1" applyFont="1" applyBorder="1" applyAlignment="1" applyProtection="1">
      <alignment wrapText="1"/>
    </xf>
    <xf numFmtId="0" fontId="25" fillId="0" borderId="7" xfId="0" applyNumberFormat="1" applyFont="1" applyBorder="1" applyAlignment="1" applyProtection="1">
      <alignment wrapText="1"/>
    </xf>
    <xf numFmtId="0" fontId="19" fillId="0" borderId="0" xfId="0" applyNumberFormat="1" applyFont="1" applyBorder="1" applyAlignment="1">
      <alignment wrapText="1"/>
    </xf>
    <xf numFmtId="0" fontId="19" fillId="0" borderId="7" xfId="0" applyNumberFormat="1" applyFont="1" applyBorder="1" applyAlignment="1">
      <alignment wrapText="1"/>
    </xf>
    <xf numFmtId="43" fontId="20" fillId="0" borderId="24" xfId="0" applyNumberFormat="1" applyFont="1" applyBorder="1" applyAlignment="1" applyProtection="1">
      <alignment wrapText="1"/>
    </xf>
    <xf numFmtId="0" fontId="29" fillId="0" borderId="0" xfId="0" applyFont="1" applyBorder="1" applyAlignment="1">
      <alignment wrapText="1"/>
    </xf>
    <xf numFmtId="0" fontId="29" fillId="0" borderId="7" xfId="0" applyFont="1" applyBorder="1" applyAlignment="1">
      <alignment wrapText="1"/>
    </xf>
    <xf numFmtId="0" fontId="20" fillId="0" borderId="0" xfId="0" applyFont="1" applyBorder="1" applyAlignment="1" applyProtection="1">
      <alignment horizontal="left"/>
    </xf>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6" fillId="0" borderId="3" xfId="0" applyFont="1" applyBorder="1" applyAlignment="1" applyProtection="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6"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6" fillId="0" borderId="9" xfId="0" applyFont="1" applyBorder="1" applyAlignment="1" applyProtection="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49" fontId="4" fillId="5" borderId="8" xfId="0" applyNumberFormat="1" applyFont="1" applyFill="1" applyBorder="1" applyAlignment="1" applyProtection="1">
      <alignment horizontal="center"/>
      <protection locked="0"/>
    </xf>
    <xf numFmtId="49" fontId="4" fillId="5" borderId="9" xfId="0" applyNumberFormat="1" applyFont="1" applyFill="1" applyBorder="1" applyAlignment="1" applyProtection="1">
      <alignment horizontal="center"/>
      <protection locked="0"/>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6"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5" borderId="8" xfId="0" applyFont="1" applyFill="1" applyBorder="1" applyAlignment="1" applyProtection="1">
      <alignment horizontal="center" vertical="top"/>
      <protection locked="0"/>
    </xf>
    <xf numFmtId="0" fontId="4" fillId="5" borderId="9" xfId="0" applyFont="1" applyFill="1" applyBorder="1" applyAlignment="1" applyProtection="1">
      <alignment horizontal="center" vertical="top"/>
      <protection locked="0"/>
    </xf>
    <xf numFmtId="0" fontId="14" fillId="0" borderId="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7" xfId="0" applyFont="1" applyBorder="1" applyAlignment="1" applyProtection="1">
      <alignment horizontal="left" vertical="top" wrapText="1"/>
    </xf>
    <xf numFmtId="0" fontId="16" fillId="0" borderId="1"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5" fillId="0" borderId="1" xfId="0" applyFont="1" applyBorder="1" applyProtection="1"/>
    <xf numFmtId="0" fontId="5" fillId="0" borderId="0" xfId="0" applyFont="1" applyBorder="1" applyProtection="1"/>
    <xf numFmtId="0" fontId="5" fillId="0" borderId="7" xfId="0" applyFont="1" applyBorder="1" applyProtection="1"/>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7" xfId="0" applyFont="1" applyBorder="1" applyAlignment="1" applyProtection="1">
      <alignment horizontal="left" vertical="top"/>
    </xf>
    <xf numFmtId="0" fontId="15" fillId="6" borderId="1" xfId="0" applyFont="1" applyFill="1" applyBorder="1" applyAlignment="1" applyProtection="1">
      <alignment horizontal="left" vertical="top" wrapText="1"/>
    </xf>
    <xf numFmtId="0" fontId="15" fillId="6" borderId="0" xfId="0" applyFont="1" applyFill="1" applyBorder="1" applyAlignment="1" applyProtection="1">
      <alignment horizontal="left" vertical="top" wrapText="1"/>
    </xf>
    <xf numFmtId="0" fontId="15" fillId="6" borderId="7" xfId="0" applyFont="1" applyFill="1" applyBorder="1" applyAlignment="1" applyProtection="1">
      <alignment horizontal="left" vertical="top" wrapText="1"/>
    </xf>
    <xf numFmtId="0" fontId="0" fillId="0" borderId="1"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6" fillId="0" borderId="1"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5" fillId="0" borderId="7" xfId="0" applyFont="1" applyBorder="1" applyAlignment="1" applyProtection="1">
      <alignment horizontal="left"/>
    </xf>
    <xf numFmtId="0" fontId="14" fillId="0" borderId="0"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0" fillId="0" borderId="11" xfId="0" applyFont="1" applyBorder="1" applyAlignment="1" applyProtection="1">
      <alignment horizontal="left"/>
    </xf>
    <xf numFmtId="0" fontId="12" fillId="0" borderId="6" xfId="0" applyFont="1" applyBorder="1" applyAlignment="1" applyProtection="1">
      <alignment wrapText="1"/>
    </xf>
    <xf numFmtId="0" fontId="4" fillId="0" borderId="11" xfId="0" applyFont="1" applyBorder="1" applyAlignment="1" applyProtection="1">
      <alignment horizontal="center"/>
    </xf>
    <xf numFmtId="43" fontId="27" fillId="0" borderId="23" xfId="0" applyNumberFormat="1" applyFont="1" applyBorder="1" applyAlignment="1" applyProtection="1">
      <alignment wrapText="1"/>
    </xf>
    <xf numFmtId="0" fontId="28" fillId="0" borderId="14" xfId="0" applyFont="1" applyBorder="1" applyAlignment="1">
      <alignment wrapText="1"/>
    </xf>
    <xf numFmtId="0" fontId="28" fillId="0" borderId="25" xfId="0" applyFont="1" applyBorder="1" applyAlignment="1">
      <alignment wrapText="1"/>
    </xf>
    <xf numFmtId="0" fontId="4" fillId="0" borderId="14" xfId="0" applyFont="1" applyBorder="1" applyAlignment="1" applyProtection="1">
      <alignment horizontal="center"/>
    </xf>
    <xf numFmtId="0" fontId="5" fillId="0" borderId="7" xfId="0" applyFont="1" applyBorder="1" applyAlignment="1" applyProtection="1">
      <alignment wrapText="1"/>
    </xf>
    <xf numFmtId="0" fontId="26" fillId="0" borderId="23" xfId="0" applyFont="1" applyBorder="1" applyAlignment="1" applyProtection="1">
      <alignment horizontal="center"/>
    </xf>
    <xf numFmtId="0" fontId="26" fillId="0" borderId="14" xfId="0" applyFont="1" applyBorder="1" applyAlignment="1" applyProtection="1">
      <alignment horizontal="center"/>
    </xf>
    <xf numFmtId="0" fontId="26" fillId="0" borderId="25" xfId="0" applyFont="1" applyBorder="1" applyAlignment="1" applyProtection="1">
      <alignment horizontal="center"/>
    </xf>
    <xf numFmtId="0" fontId="4" fillId="0" borderId="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5" borderId="1"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0" fontId="6" fillId="0" borderId="1" xfId="0" applyFont="1" applyFill="1" applyBorder="1" applyAlignment="1" applyProtection="1">
      <alignment horizontal="left" vertical="top" wrapText="1"/>
    </xf>
    <xf numFmtId="0" fontId="7" fillId="0" borderId="0" xfId="0" applyFont="1" applyBorder="1" applyAlignment="1">
      <alignment horizontal="left" vertical="top" wrapText="1"/>
    </xf>
    <xf numFmtId="0" fontId="4" fillId="4" borderId="17" xfId="0" applyFont="1" applyFill="1" applyBorder="1" applyProtection="1"/>
    <xf numFmtId="0" fontId="4" fillId="4" borderId="15" xfId="0" applyFont="1" applyFill="1" applyBorder="1" applyProtection="1"/>
    <xf numFmtId="0" fontId="6" fillId="0" borderId="15" xfId="0" applyFont="1" applyFill="1" applyBorder="1" applyAlignment="1" applyProtection="1">
      <alignment horizontal="left" vertical="top"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4" borderId="1" xfId="0" applyFont="1" applyFill="1" applyBorder="1" applyAlignment="1" applyProtection="1">
      <alignment horizontal="center"/>
    </xf>
    <xf numFmtId="0" fontId="5" fillId="4" borderId="0" xfId="0" applyFont="1" applyFill="1" applyBorder="1" applyAlignment="1" applyProtection="1">
      <alignment horizontal="center"/>
    </xf>
    <xf numFmtId="0" fontId="4" fillId="4" borderId="2" xfId="0" applyFont="1" applyFill="1" applyBorder="1" applyAlignment="1" applyProtection="1">
      <alignment wrapText="1"/>
    </xf>
    <xf numFmtId="0" fontId="4" fillId="4" borderId="3" xfId="0" applyFont="1" applyFill="1" applyBorder="1" applyAlignment="1" applyProtection="1">
      <alignment wrapText="1"/>
    </xf>
    <xf numFmtId="0" fontId="13" fillId="4" borderId="2"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30" fillId="4" borderId="1" xfId="0" applyFont="1" applyFill="1" applyBorder="1" applyAlignment="1" applyProtection="1">
      <alignment vertical="top" wrapText="1"/>
    </xf>
    <xf numFmtId="0" fontId="30" fillId="4" borderId="0" xfId="0" applyFont="1" applyFill="1" applyBorder="1" applyAlignment="1" applyProtection="1">
      <alignment vertical="top" wrapText="1"/>
    </xf>
    <xf numFmtId="0" fontId="31" fillId="0" borderId="0" xfId="0" applyFont="1" applyBorder="1" applyAlignment="1">
      <alignment vertical="top" wrapText="1"/>
    </xf>
    <xf numFmtId="0" fontId="31" fillId="0" borderId="7" xfId="0" applyFont="1" applyBorder="1" applyAlignment="1">
      <alignment vertical="top" wrapText="1"/>
    </xf>
    <xf numFmtId="0" fontId="30" fillId="4" borderId="1" xfId="0" applyFont="1" applyFill="1" applyBorder="1" applyAlignment="1">
      <alignment vertical="top" wrapText="1"/>
    </xf>
    <xf numFmtId="0" fontId="30" fillId="4" borderId="0" xfId="0" applyFont="1" applyFill="1" applyBorder="1" applyAlignment="1">
      <alignment vertical="top" wrapText="1"/>
    </xf>
    <xf numFmtId="0" fontId="30" fillId="0" borderId="1" xfId="0" applyFont="1" applyBorder="1" applyAlignment="1">
      <alignment vertical="top" wrapText="1"/>
    </xf>
    <xf numFmtId="0" fontId="30" fillId="0" borderId="0" xfId="0" applyFont="1" applyBorder="1" applyAlignment="1">
      <alignment vertical="top" wrapText="1"/>
    </xf>
    <xf numFmtId="0" fontId="31" fillId="0" borderId="1" xfId="0" applyFont="1" applyBorder="1" applyAlignment="1">
      <alignment vertical="top" wrapText="1"/>
    </xf>
    <xf numFmtId="0" fontId="6" fillId="0" borderId="5"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4"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5" fillId="0" borderId="0" xfId="0" applyFont="1" applyBorder="1" applyAlignment="1" applyProtection="1">
      <alignment wrapText="1"/>
    </xf>
    <xf numFmtId="0" fontId="6" fillId="0" borderId="3" xfId="0" applyFont="1" applyBorder="1" applyAlignment="1" applyProtection="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22" fillId="2" borderId="2" xfId="0" applyFont="1" applyFill="1" applyBorder="1" applyAlignment="1" applyProtection="1">
      <alignment horizontal="center" vertical="top" wrapText="1"/>
    </xf>
    <xf numFmtId="0" fontId="1" fillId="0" borderId="3"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Font="1" applyBorder="1" applyAlignment="1">
      <alignment horizontal="center" vertical="top" wrapText="1"/>
    </xf>
    <xf numFmtId="0" fontId="2"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1" fillId="3" borderId="1" xfId="0" applyFont="1" applyFill="1" applyBorder="1" applyAlignment="1">
      <alignment horizontal="center" vertical="center" wrapText="1"/>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5" xfId="0" applyFont="1" applyFill="1" applyBorder="1" applyProtection="1"/>
    <xf numFmtId="0" fontId="5" fillId="4" borderId="3" xfId="0" applyFont="1" applyFill="1" applyBorder="1" applyAlignment="1" applyProtection="1"/>
    <xf numFmtId="0" fontId="5" fillId="4" borderId="5" xfId="0" applyFont="1" applyFill="1" applyBorder="1" applyAlignment="1" applyProtection="1"/>
    <xf numFmtId="0" fontId="5" fillId="4" borderId="0" xfId="0" applyFont="1" applyFill="1" applyBorder="1" applyAlignment="1" applyProtection="1">
      <alignment wrapText="1"/>
    </xf>
    <xf numFmtId="0" fontId="5" fillId="4" borderId="7" xfId="0" applyFont="1" applyFill="1" applyBorder="1" applyAlignment="1" applyProtection="1">
      <alignment wrapText="1"/>
    </xf>
    <xf numFmtId="0" fontId="5" fillId="4" borderId="0" xfId="0" applyFont="1" applyFill="1" applyBorder="1" applyAlignment="1" applyProtection="1"/>
    <xf numFmtId="0" fontId="5" fillId="4" borderId="7" xfId="0" applyFont="1" applyFill="1" applyBorder="1" applyAlignment="1" applyProtection="1"/>
    <xf numFmtId="49" fontId="3" fillId="0" borderId="1"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49" fontId="0" fillId="0" borderId="0"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0" fontId="4" fillId="5" borderId="1"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4" fillId="5" borderId="13" xfId="0" applyFont="1" applyFill="1" applyBorder="1" applyAlignment="1" applyProtection="1">
      <alignment horizontal="center"/>
      <protection locked="0"/>
    </xf>
    <xf numFmtId="0" fontId="4" fillId="5" borderId="11" xfId="0" applyFont="1" applyFill="1" applyBorder="1" applyAlignment="1" applyProtection="1">
      <alignment horizontal="center"/>
      <protection locked="0"/>
    </xf>
    <xf numFmtId="0" fontId="5" fillId="4" borderId="0" xfId="0" applyFont="1" applyFill="1" applyBorder="1" applyAlignment="1" applyProtection="1">
      <alignment vertical="top" wrapText="1"/>
    </xf>
    <xf numFmtId="0" fontId="5" fillId="4" borderId="7" xfId="0" applyFont="1" applyFill="1" applyBorder="1" applyAlignment="1" applyProtection="1">
      <alignment vertical="top" wrapText="1"/>
    </xf>
    <xf numFmtId="0" fontId="5" fillId="4" borderId="0"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0" fillId="0" borderId="7" xfId="0" applyBorder="1" applyAlignment="1">
      <alignment horizontal="left" vertical="top" wrapText="1"/>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 xfId="0" applyBorder="1" applyAlignment="1">
      <alignment horizontal="left" vertical="top" wrapText="1"/>
    </xf>
    <xf numFmtId="0" fontId="0" fillId="0" borderId="1" xfId="0" applyBorder="1" applyAlignment="1">
      <alignment vertical="center" wrapText="1"/>
    </xf>
    <xf numFmtId="0" fontId="14" fillId="0" borderId="1"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14" fillId="0" borderId="1"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14" fillId="0" borderId="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1"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27" fillId="0" borderId="11" xfId="0" applyFont="1" applyBorder="1" applyAlignment="1" applyProtection="1">
      <alignment horizontal="center"/>
    </xf>
    <xf numFmtId="0" fontId="27" fillId="0" borderId="23"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25" xfId="0" applyFont="1" applyBorder="1" applyAlignment="1" applyProtection="1">
      <alignment horizontal="center" wrapText="1"/>
    </xf>
    <xf numFmtId="43" fontId="5" fillId="0" borderId="19" xfId="0" applyNumberFormat="1" applyFont="1" applyBorder="1" applyAlignment="1" applyProtection="1">
      <alignment wrapText="1"/>
    </xf>
    <xf numFmtId="164" fontId="4" fillId="0" borderId="15" xfId="0" applyNumberFormat="1" applyFont="1" applyFill="1" applyBorder="1" applyAlignment="1" applyProtection="1">
      <alignment wrapText="1"/>
    </xf>
    <xf numFmtId="0" fontId="5" fillId="0" borderId="9" xfId="0" applyFont="1" applyBorder="1" applyAlignment="1" applyProtection="1">
      <alignment wrapText="1"/>
    </xf>
    <xf numFmtId="0" fontId="14" fillId="0" borderId="0" xfId="0" applyFont="1" applyFill="1" applyBorder="1" applyAlignment="1" applyProtection="1">
      <alignment horizontal="center"/>
    </xf>
    <xf numFmtId="0" fontId="14" fillId="0" borderId="7" xfId="0" applyFont="1" applyFill="1" applyBorder="1" applyAlignment="1" applyProtection="1">
      <alignment horizontal="center"/>
    </xf>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159</xdr:row>
          <xdr:rowOff>68580</xdr:rowOff>
        </xdr:from>
        <xdr:to>
          <xdr:col>6</xdr:col>
          <xdr:colOff>0</xdr:colOff>
          <xdr:row>162</xdr:row>
          <xdr:rowOff>144780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9"/>
  <sheetViews>
    <sheetView tabSelected="1" view="pageLayout" zoomScale="125" zoomScaleNormal="209" zoomScaleSheetLayoutView="209" zoomScalePageLayoutView="125" workbookViewId="0">
      <selection activeCell="A13" sqref="A13:B13"/>
    </sheetView>
  </sheetViews>
  <sheetFormatPr defaultColWidth="8.77734375" defaultRowHeight="14.4" x14ac:dyDescent="0.3"/>
  <cols>
    <col min="10" max="11" width="8.77734375" customWidth="1"/>
  </cols>
  <sheetData>
    <row r="1" spans="1:11" x14ac:dyDescent="0.3">
      <c r="A1" s="232" t="s">
        <v>0</v>
      </c>
      <c r="B1" s="233"/>
      <c r="C1" s="233"/>
      <c r="D1" s="233"/>
      <c r="E1" s="233"/>
      <c r="F1" s="233"/>
      <c r="G1" s="233"/>
      <c r="H1" s="233"/>
      <c r="I1" s="233"/>
      <c r="J1" s="234"/>
      <c r="K1" s="235"/>
    </row>
    <row r="2" spans="1:11" x14ac:dyDescent="0.3">
      <c r="A2" s="236"/>
      <c r="B2" s="237"/>
      <c r="C2" s="237"/>
      <c r="D2" s="237"/>
      <c r="E2" s="237"/>
      <c r="F2" s="237"/>
      <c r="G2" s="237"/>
      <c r="H2" s="237"/>
      <c r="I2" s="237"/>
      <c r="J2" s="238"/>
      <c r="K2" s="239"/>
    </row>
    <row r="3" spans="1:11" x14ac:dyDescent="0.3">
      <c r="A3" s="236"/>
      <c r="B3" s="237"/>
      <c r="C3" s="237"/>
      <c r="D3" s="237"/>
      <c r="E3" s="237"/>
      <c r="F3" s="237"/>
      <c r="G3" s="237"/>
      <c r="H3" s="237"/>
      <c r="I3" s="237"/>
      <c r="J3" s="238"/>
      <c r="K3" s="239"/>
    </row>
    <row r="4" spans="1:11" x14ac:dyDescent="0.3">
      <c r="A4" s="240" t="s">
        <v>118</v>
      </c>
      <c r="B4" s="241"/>
      <c r="C4" s="241"/>
      <c r="D4" s="241"/>
      <c r="E4" s="241"/>
      <c r="F4" s="241"/>
      <c r="G4" s="241"/>
      <c r="H4" s="241"/>
      <c r="I4" s="241"/>
      <c r="J4" s="242"/>
      <c r="K4" s="243"/>
    </row>
    <row r="5" spans="1:11" x14ac:dyDescent="0.3">
      <c r="A5" s="244"/>
      <c r="B5" s="241"/>
      <c r="C5" s="241"/>
      <c r="D5" s="241"/>
      <c r="E5" s="241"/>
      <c r="F5" s="241"/>
      <c r="G5" s="241"/>
      <c r="H5" s="241"/>
      <c r="I5" s="241"/>
      <c r="J5" s="242"/>
      <c r="K5" s="243"/>
    </row>
    <row r="6" spans="1:11" x14ac:dyDescent="0.3">
      <c r="A6" s="255" t="s">
        <v>60</v>
      </c>
      <c r="B6" s="256"/>
      <c r="C6" s="256"/>
      <c r="D6" s="256"/>
      <c r="E6" s="256"/>
      <c r="F6" s="256"/>
      <c r="G6" s="256"/>
      <c r="H6" s="256"/>
      <c r="I6" s="256"/>
      <c r="J6" s="257"/>
      <c r="K6" s="258"/>
    </row>
    <row r="7" spans="1:11" x14ac:dyDescent="0.3">
      <c r="A7" s="255"/>
      <c r="B7" s="256"/>
      <c r="C7" s="256"/>
      <c r="D7" s="256"/>
      <c r="E7" s="256"/>
      <c r="F7" s="256"/>
      <c r="G7" s="256"/>
      <c r="H7" s="256"/>
      <c r="I7" s="256"/>
      <c r="J7" s="257"/>
      <c r="K7" s="258"/>
    </row>
    <row r="8" spans="1:11" x14ac:dyDescent="0.3">
      <c r="A8" s="255"/>
      <c r="B8" s="256"/>
      <c r="C8" s="256"/>
      <c r="D8" s="256"/>
      <c r="E8" s="256"/>
      <c r="F8" s="256"/>
      <c r="G8" s="256"/>
      <c r="H8" s="256"/>
      <c r="I8" s="256"/>
      <c r="J8" s="257"/>
      <c r="K8" s="258"/>
    </row>
    <row r="9" spans="1:11" x14ac:dyDescent="0.3">
      <c r="A9" s="255"/>
      <c r="B9" s="256"/>
      <c r="C9" s="256"/>
      <c r="D9" s="256"/>
      <c r="E9" s="256"/>
      <c r="F9" s="256"/>
      <c r="G9" s="256"/>
      <c r="H9" s="256"/>
      <c r="I9" s="256"/>
      <c r="J9" s="257"/>
      <c r="K9" s="258"/>
    </row>
    <row r="10" spans="1:11" ht="15" thickBot="1" x14ac:dyDescent="0.35">
      <c r="A10" s="259"/>
      <c r="B10" s="260"/>
      <c r="C10" s="260"/>
      <c r="D10" s="260"/>
      <c r="E10" s="260"/>
      <c r="F10" s="260"/>
      <c r="G10" s="260"/>
      <c r="H10" s="260"/>
      <c r="I10" s="260"/>
      <c r="J10" s="260"/>
      <c r="K10" s="261"/>
    </row>
    <row r="11" spans="1:11" x14ac:dyDescent="0.3">
      <c r="A11" s="245" t="s">
        <v>1</v>
      </c>
      <c r="B11" s="246"/>
      <c r="C11" s="247" t="s">
        <v>2</v>
      </c>
      <c r="D11" s="246"/>
      <c r="E11" s="246"/>
      <c r="F11" s="246"/>
      <c r="G11" s="246"/>
      <c r="H11" s="246"/>
      <c r="I11" s="246"/>
      <c r="J11" s="246"/>
      <c r="K11" s="248"/>
    </row>
    <row r="12" spans="1:11" x14ac:dyDescent="0.3">
      <c r="A12" s="204" t="s">
        <v>3</v>
      </c>
      <c r="B12" s="205"/>
      <c r="C12" s="230" t="s">
        <v>77</v>
      </c>
      <c r="D12" s="205"/>
      <c r="E12" s="205"/>
      <c r="F12" s="205"/>
      <c r="G12" s="205"/>
      <c r="H12" s="205"/>
      <c r="I12" s="205"/>
      <c r="J12" s="205"/>
      <c r="K12" s="231"/>
    </row>
    <row r="13" spans="1:11" x14ac:dyDescent="0.3">
      <c r="A13" s="262" t="s">
        <v>78</v>
      </c>
      <c r="B13" s="265"/>
      <c r="C13" s="262"/>
      <c r="D13" s="263"/>
      <c r="E13" s="264"/>
      <c r="F13" s="264"/>
      <c r="G13" s="264"/>
      <c r="H13" s="264"/>
      <c r="I13" s="264"/>
      <c r="J13" s="264"/>
      <c r="K13" s="265"/>
    </row>
    <row r="14" spans="1:11" x14ac:dyDescent="0.3">
      <c r="A14" s="194" t="s">
        <v>79</v>
      </c>
      <c r="B14" s="195"/>
      <c r="C14" s="195"/>
      <c r="D14" s="195"/>
      <c r="E14" s="195"/>
      <c r="F14" s="195"/>
      <c r="G14" s="195"/>
      <c r="H14" s="195"/>
      <c r="I14" s="195"/>
      <c r="J14" s="166"/>
      <c r="K14" s="167"/>
    </row>
    <row r="15" spans="1:11" x14ac:dyDescent="0.3">
      <c r="A15" s="83"/>
      <c r="B15" s="84"/>
      <c r="C15" s="84"/>
      <c r="D15" s="84"/>
      <c r="E15" s="84"/>
      <c r="F15" s="84"/>
      <c r="G15" s="84"/>
      <c r="H15" s="84"/>
      <c r="I15" s="84"/>
      <c r="J15" s="80"/>
      <c r="K15" s="81"/>
    </row>
    <row r="16" spans="1:11" x14ac:dyDescent="0.3">
      <c r="A16" s="196" t="s">
        <v>4</v>
      </c>
      <c r="B16" s="197"/>
      <c r="C16" s="198" t="s">
        <v>117</v>
      </c>
      <c r="D16" s="199"/>
      <c r="E16" s="199"/>
      <c r="F16" s="199"/>
      <c r="G16" s="199"/>
      <c r="H16" s="199"/>
      <c r="I16" s="199"/>
      <c r="J16" s="199"/>
      <c r="K16" s="200"/>
    </row>
    <row r="17" spans="1:11" x14ac:dyDescent="0.3">
      <c r="A17" s="204" t="s">
        <v>80</v>
      </c>
      <c r="B17" s="205"/>
      <c r="C17" s="195"/>
      <c r="D17" s="195"/>
      <c r="E17" s="195"/>
      <c r="F17" s="195"/>
      <c r="G17" s="195"/>
      <c r="H17" s="195"/>
      <c r="I17" s="195"/>
      <c r="J17" s="195"/>
      <c r="K17" s="201"/>
    </row>
    <row r="18" spans="1:11" ht="15" thickBot="1" x14ac:dyDescent="0.35">
      <c r="A18" s="266">
        <v>1</v>
      </c>
      <c r="B18" s="267"/>
      <c r="C18" s="202"/>
      <c r="D18" s="202"/>
      <c r="E18" s="202"/>
      <c r="F18" s="202"/>
      <c r="G18" s="202"/>
      <c r="H18" s="202"/>
      <c r="I18" s="202"/>
      <c r="J18" s="202"/>
      <c r="K18" s="203"/>
    </row>
    <row r="19" spans="1:11" x14ac:dyDescent="0.3">
      <c r="A19" s="245" t="s">
        <v>6</v>
      </c>
      <c r="B19" s="246"/>
      <c r="C19" s="249" t="s">
        <v>119</v>
      </c>
      <c r="D19" s="249"/>
      <c r="E19" s="249"/>
      <c r="F19" s="249"/>
      <c r="G19" s="249"/>
      <c r="H19" s="249"/>
      <c r="I19" s="249"/>
      <c r="J19" s="249"/>
      <c r="K19" s="250"/>
    </row>
    <row r="20" spans="1:11" ht="14.55" customHeight="1" x14ac:dyDescent="0.3">
      <c r="A20" s="132" t="s">
        <v>5</v>
      </c>
      <c r="B20" s="133"/>
      <c r="C20" s="251" t="s">
        <v>120</v>
      </c>
      <c r="D20" s="251"/>
      <c r="E20" s="251"/>
      <c r="F20" s="251"/>
      <c r="G20" s="251"/>
      <c r="H20" s="251"/>
      <c r="I20" s="251"/>
      <c r="J20" s="251"/>
      <c r="K20" s="252"/>
    </row>
    <row r="21" spans="1:11" x14ac:dyDescent="0.3">
      <c r="A21" s="132"/>
      <c r="B21" s="133"/>
      <c r="C21" s="253" t="s">
        <v>121</v>
      </c>
      <c r="D21" s="253"/>
      <c r="E21" s="253"/>
      <c r="F21" s="253"/>
      <c r="G21" s="253"/>
      <c r="H21" s="253"/>
      <c r="I21" s="253"/>
      <c r="J21" s="253"/>
      <c r="K21" s="254"/>
    </row>
    <row r="22" spans="1:11" ht="14.4" customHeight="1" x14ac:dyDescent="0.3">
      <c r="A22" s="192">
        <v>1</v>
      </c>
      <c r="B22" s="193"/>
      <c r="C22" s="270" t="s">
        <v>122</v>
      </c>
      <c r="D22" s="270"/>
      <c r="E22" s="270"/>
      <c r="F22" s="270"/>
      <c r="G22" s="270"/>
      <c r="H22" s="270"/>
      <c r="I22" s="270"/>
      <c r="J22" s="270"/>
      <c r="K22" s="271"/>
    </row>
    <row r="23" spans="1:11" ht="14.55" customHeight="1" x14ac:dyDescent="0.3">
      <c r="A23" s="1"/>
      <c r="B23" s="2"/>
      <c r="C23" s="98"/>
      <c r="D23" s="98"/>
      <c r="E23" s="98"/>
      <c r="F23" s="98"/>
      <c r="G23" s="98"/>
      <c r="H23" s="98"/>
      <c r="I23" s="98"/>
      <c r="J23" s="98"/>
      <c r="K23" s="272"/>
    </row>
    <row r="24" spans="1:11" ht="14.55" customHeight="1" x14ac:dyDescent="0.3">
      <c r="A24" s="1"/>
      <c r="B24" s="2"/>
      <c r="C24" s="268" t="s">
        <v>129</v>
      </c>
      <c r="D24" s="268"/>
      <c r="E24" s="268"/>
      <c r="F24" s="268"/>
      <c r="G24" s="268"/>
      <c r="H24" s="268"/>
      <c r="I24" s="268"/>
      <c r="J24" s="268"/>
      <c r="K24" s="269"/>
    </row>
    <row r="25" spans="1:11" ht="14.55" customHeight="1" x14ac:dyDescent="0.3">
      <c r="A25" s="1"/>
      <c r="B25" s="2"/>
      <c r="C25" s="268" t="s">
        <v>123</v>
      </c>
      <c r="D25" s="268"/>
      <c r="E25" s="268"/>
      <c r="F25" s="268"/>
      <c r="G25" s="268"/>
      <c r="H25" s="268"/>
      <c r="I25" s="268"/>
      <c r="J25" s="268"/>
      <c r="K25" s="269"/>
    </row>
    <row r="26" spans="1:11" ht="14.55" customHeight="1" thickBot="1" x14ac:dyDescent="0.35">
      <c r="A26" s="194" t="s">
        <v>84</v>
      </c>
      <c r="B26" s="195"/>
      <c r="C26" s="195"/>
      <c r="D26" s="195"/>
      <c r="E26" s="195"/>
      <c r="F26" s="195"/>
      <c r="G26" s="195"/>
      <c r="H26" s="195"/>
      <c r="I26" s="195"/>
      <c r="J26" s="99"/>
      <c r="K26" s="100"/>
    </row>
    <row r="27" spans="1:11" x14ac:dyDescent="0.3">
      <c r="A27" s="206" t="s">
        <v>8</v>
      </c>
      <c r="B27" s="207"/>
      <c r="C27" s="207"/>
      <c r="D27" s="121" t="s">
        <v>61</v>
      </c>
      <c r="E27" s="121"/>
      <c r="F27" s="121"/>
      <c r="G27" s="121"/>
      <c r="H27" s="121"/>
      <c r="I27" s="121"/>
      <c r="J27" s="122"/>
      <c r="K27" s="123"/>
    </row>
    <row r="28" spans="1:11" x14ac:dyDescent="0.3">
      <c r="A28" s="132" t="s">
        <v>7</v>
      </c>
      <c r="B28" s="133"/>
      <c r="C28" s="133"/>
      <c r="D28" s="125"/>
      <c r="E28" s="125"/>
      <c r="F28" s="125"/>
      <c r="G28" s="125"/>
      <c r="H28" s="125"/>
      <c r="I28" s="125"/>
      <c r="J28" s="125"/>
      <c r="K28" s="126"/>
    </row>
    <row r="29" spans="1:11" x14ac:dyDescent="0.3">
      <c r="A29" s="132"/>
      <c r="B29" s="133"/>
      <c r="C29" s="133"/>
      <c r="D29" s="125"/>
      <c r="E29" s="125"/>
      <c r="F29" s="125"/>
      <c r="G29" s="125"/>
      <c r="H29" s="125"/>
      <c r="I29" s="125"/>
      <c r="J29" s="125"/>
      <c r="K29" s="126"/>
    </row>
    <row r="30" spans="1:11" ht="15" thickBot="1" x14ac:dyDescent="0.35">
      <c r="A30" s="224">
        <v>1</v>
      </c>
      <c r="B30" s="225"/>
      <c r="C30" s="225"/>
      <c r="D30" s="128"/>
      <c r="E30" s="128"/>
      <c r="F30" s="128"/>
      <c r="G30" s="128"/>
      <c r="H30" s="128"/>
      <c r="I30" s="128"/>
      <c r="J30" s="128"/>
      <c r="K30" s="129"/>
    </row>
    <row r="31" spans="1:11" ht="14.55" customHeight="1" x14ac:dyDescent="0.3">
      <c r="A31" s="119" t="s">
        <v>12</v>
      </c>
      <c r="B31" s="120"/>
      <c r="C31" s="120"/>
      <c r="D31" s="121" t="s">
        <v>130</v>
      </c>
      <c r="E31" s="121"/>
      <c r="F31" s="121"/>
      <c r="G31" s="121"/>
      <c r="H31" s="121"/>
      <c r="I31" s="121"/>
      <c r="J31" s="121"/>
      <c r="K31" s="221"/>
    </row>
    <row r="32" spans="1:11" x14ac:dyDescent="0.3">
      <c r="A32" s="132" t="s">
        <v>9</v>
      </c>
      <c r="B32" s="133"/>
      <c r="C32" s="133"/>
      <c r="D32" s="124"/>
      <c r="E32" s="124"/>
      <c r="F32" s="124"/>
      <c r="G32" s="124"/>
      <c r="H32" s="124"/>
      <c r="I32" s="124"/>
      <c r="J32" s="124"/>
      <c r="K32" s="222"/>
    </row>
    <row r="33" spans="1:11" ht="15" thickBot="1" x14ac:dyDescent="0.35">
      <c r="A33" s="224">
        <v>1</v>
      </c>
      <c r="B33" s="225"/>
      <c r="C33" s="225"/>
      <c r="D33" s="127"/>
      <c r="E33" s="127"/>
      <c r="F33" s="127"/>
      <c r="G33" s="127"/>
      <c r="H33" s="127"/>
      <c r="I33" s="127"/>
      <c r="J33" s="127"/>
      <c r="K33" s="223"/>
    </row>
    <row r="34" spans="1:11" ht="14.55" customHeight="1" x14ac:dyDescent="0.3">
      <c r="A34" s="119" t="s">
        <v>14</v>
      </c>
      <c r="B34" s="120"/>
      <c r="C34" s="120"/>
      <c r="D34" s="121" t="s">
        <v>128</v>
      </c>
      <c r="E34" s="121"/>
      <c r="F34" s="121"/>
      <c r="G34" s="121"/>
      <c r="H34" s="121"/>
      <c r="I34" s="121"/>
      <c r="J34" s="96"/>
      <c r="K34" s="97"/>
    </row>
    <row r="35" spans="1:11" ht="14.55" customHeight="1" x14ac:dyDescent="0.3">
      <c r="A35" s="132" t="s">
        <v>10</v>
      </c>
      <c r="B35" s="133"/>
      <c r="C35" s="133"/>
      <c r="D35" s="125"/>
      <c r="E35" s="125"/>
      <c r="F35" s="125"/>
      <c r="G35" s="125"/>
      <c r="H35" s="125"/>
      <c r="I35" s="125"/>
      <c r="J35" s="99"/>
      <c r="K35" s="100"/>
    </row>
    <row r="36" spans="1:11" ht="14.55" customHeight="1" x14ac:dyDescent="0.3">
      <c r="A36" s="74"/>
      <c r="B36" s="75"/>
      <c r="C36" s="75"/>
      <c r="D36" s="125"/>
      <c r="E36" s="125"/>
      <c r="F36" s="125"/>
      <c r="G36" s="125"/>
      <c r="H36" s="125"/>
      <c r="I36" s="125"/>
      <c r="J36" s="99"/>
      <c r="K36" s="100"/>
    </row>
    <row r="37" spans="1:11" ht="15" thickBot="1" x14ac:dyDescent="0.35">
      <c r="A37" s="224">
        <v>1</v>
      </c>
      <c r="B37" s="225"/>
      <c r="C37" s="225"/>
      <c r="D37" s="128"/>
      <c r="E37" s="128"/>
      <c r="F37" s="128"/>
      <c r="G37" s="128"/>
      <c r="H37" s="128"/>
      <c r="I37" s="128"/>
      <c r="J37" s="108"/>
      <c r="K37" s="109"/>
    </row>
    <row r="38" spans="1:11" ht="14.55" customHeight="1" x14ac:dyDescent="0.3">
      <c r="A38" s="119" t="s">
        <v>15</v>
      </c>
      <c r="B38" s="120"/>
      <c r="C38" s="120"/>
      <c r="D38" s="227" t="s">
        <v>64</v>
      </c>
      <c r="E38" s="227"/>
      <c r="F38" s="227"/>
      <c r="G38" s="227"/>
      <c r="H38" s="227"/>
      <c r="I38" s="227"/>
      <c r="J38" s="96"/>
      <c r="K38" s="97"/>
    </row>
    <row r="39" spans="1:11" x14ac:dyDescent="0.3">
      <c r="A39" s="132" t="s">
        <v>11</v>
      </c>
      <c r="B39" s="133"/>
      <c r="C39" s="133"/>
      <c r="D39" s="228"/>
      <c r="E39" s="228"/>
      <c r="F39" s="228"/>
      <c r="G39" s="228"/>
      <c r="H39" s="228"/>
      <c r="I39" s="228"/>
      <c r="J39" s="99"/>
      <c r="K39" s="100"/>
    </row>
    <row r="40" spans="1:11" ht="15" thickBot="1" x14ac:dyDescent="0.35">
      <c r="A40" s="224">
        <v>1</v>
      </c>
      <c r="B40" s="225"/>
      <c r="C40" s="225"/>
      <c r="D40" s="229"/>
      <c r="E40" s="229"/>
      <c r="F40" s="229"/>
      <c r="G40" s="229"/>
      <c r="H40" s="229"/>
      <c r="I40" s="229"/>
      <c r="J40" s="108"/>
      <c r="K40" s="109"/>
    </row>
    <row r="41" spans="1:11" ht="14.4" customHeight="1" x14ac:dyDescent="0.3">
      <c r="A41" s="119" t="s">
        <v>62</v>
      </c>
      <c r="B41" s="120"/>
      <c r="C41" s="120"/>
      <c r="D41" s="121" t="s">
        <v>87</v>
      </c>
      <c r="E41" s="121"/>
      <c r="F41" s="121"/>
      <c r="G41" s="121"/>
      <c r="H41" s="121"/>
      <c r="I41" s="121"/>
      <c r="J41" s="96"/>
      <c r="K41" s="97"/>
    </row>
    <row r="42" spans="1:11" x14ac:dyDescent="0.3">
      <c r="A42" s="132" t="s">
        <v>13</v>
      </c>
      <c r="B42" s="133"/>
      <c r="C42" s="133"/>
      <c r="D42" s="124"/>
      <c r="E42" s="124"/>
      <c r="F42" s="124"/>
      <c r="G42" s="124"/>
      <c r="H42" s="124"/>
      <c r="I42" s="124"/>
      <c r="J42" s="99"/>
      <c r="K42" s="100"/>
    </row>
    <row r="43" spans="1:11" x14ac:dyDescent="0.3">
      <c r="A43" s="132"/>
      <c r="B43" s="133"/>
      <c r="C43" s="133"/>
      <c r="D43" s="124"/>
      <c r="E43" s="124"/>
      <c r="F43" s="124"/>
      <c r="G43" s="124"/>
      <c r="H43" s="124"/>
      <c r="I43" s="124"/>
      <c r="J43" s="99"/>
      <c r="K43" s="100"/>
    </row>
    <row r="44" spans="1:11" ht="15" thickBot="1" x14ac:dyDescent="0.35">
      <c r="A44" s="224">
        <v>1</v>
      </c>
      <c r="B44" s="225"/>
      <c r="C44" s="225"/>
      <c r="D44" s="127"/>
      <c r="E44" s="127"/>
      <c r="F44" s="127"/>
      <c r="G44" s="127"/>
      <c r="H44" s="127"/>
      <c r="I44" s="127"/>
      <c r="J44" s="108"/>
      <c r="K44" s="109"/>
    </row>
    <row r="45" spans="1:11" ht="14.4" customHeight="1" x14ac:dyDescent="0.3">
      <c r="A45" s="119" t="s">
        <v>63</v>
      </c>
      <c r="B45" s="120"/>
      <c r="C45" s="120"/>
      <c r="D45" s="95" t="s">
        <v>85</v>
      </c>
      <c r="E45" s="95"/>
      <c r="F45" s="95"/>
      <c r="G45" s="95"/>
      <c r="H45" s="95"/>
      <c r="I45" s="95"/>
      <c r="J45" s="96"/>
      <c r="K45" s="97"/>
    </row>
    <row r="46" spans="1:11" x14ac:dyDescent="0.3">
      <c r="A46" s="132" t="s">
        <v>86</v>
      </c>
      <c r="B46" s="133"/>
      <c r="C46" s="133"/>
      <c r="D46" s="140"/>
      <c r="E46" s="140"/>
      <c r="F46" s="140"/>
      <c r="G46" s="140"/>
      <c r="H46" s="140"/>
      <c r="I46" s="140"/>
      <c r="J46" s="99"/>
      <c r="K46" s="100"/>
    </row>
    <row r="47" spans="1:11" x14ac:dyDescent="0.3">
      <c r="A47" s="280"/>
      <c r="B47" s="228"/>
      <c r="C47" s="228"/>
      <c r="D47" s="140"/>
      <c r="E47" s="140"/>
      <c r="F47" s="140"/>
      <c r="G47" s="140"/>
      <c r="H47" s="140"/>
      <c r="I47" s="140"/>
      <c r="J47" s="99"/>
      <c r="K47" s="100"/>
    </row>
    <row r="48" spans="1:11" ht="15" thickBot="1" x14ac:dyDescent="0.35">
      <c r="A48" s="142">
        <v>1</v>
      </c>
      <c r="B48" s="143"/>
      <c r="C48" s="143"/>
      <c r="D48" s="141"/>
      <c r="E48" s="141"/>
      <c r="F48" s="141"/>
      <c r="G48" s="141"/>
      <c r="H48" s="141"/>
      <c r="I48" s="141"/>
      <c r="J48" s="108"/>
      <c r="K48" s="109"/>
    </row>
    <row r="49" spans="1:11" x14ac:dyDescent="0.3">
      <c r="A49" s="119" t="s">
        <v>81</v>
      </c>
      <c r="B49" s="120"/>
      <c r="C49" s="120"/>
      <c r="D49" s="121" t="s">
        <v>71</v>
      </c>
      <c r="E49" s="121"/>
      <c r="F49" s="121"/>
      <c r="G49" s="121"/>
      <c r="H49" s="121"/>
      <c r="I49" s="121"/>
      <c r="J49" s="295"/>
      <c r="K49" s="296"/>
    </row>
    <row r="50" spans="1:11" ht="14.4" customHeight="1" x14ac:dyDescent="0.3">
      <c r="A50" s="132" t="s">
        <v>88</v>
      </c>
      <c r="B50" s="133"/>
      <c r="C50" s="133"/>
      <c r="D50" s="124"/>
      <c r="E50" s="124"/>
      <c r="F50" s="124"/>
      <c r="G50" s="124"/>
      <c r="H50" s="124"/>
      <c r="I50" s="124"/>
      <c r="J50" s="228"/>
      <c r="K50" s="297"/>
    </row>
    <row r="51" spans="1:11" x14ac:dyDescent="0.3">
      <c r="A51" s="132"/>
      <c r="B51" s="133"/>
      <c r="C51" s="133"/>
      <c r="D51" s="124"/>
      <c r="E51" s="124"/>
      <c r="F51" s="124"/>
      <c r="G51" s="124"/>
      <c r="H51" s="124"/>
      <c r="I51" s="124"/>
      <c r="J51" s="228"/>
      <c r="K51" s="297"/>
    </row>
    <row r="52" spans="1:11" ht="15" thickBot="1" x14ac:dyDescent="0.35">
      <c r="A52" s="224">
        <v>1</v>
      </c>
      <c r="B52" s="225"/>
      <c r="C52" s="225"/>
      <c r="D52" s="127"/>
      <c r="E52" s="127"/>
      <c r="F52" s="127"/>
      <c r="G52" s="127"/>
      <c r="H52" s="127"/>
      <c r="I52" s="127" t="s">
        <v>16</v>
      </c>
      <c r="J52" s="229"/>
      <c r="K52" s="298"/>
    </row>
    <row r="53" spans="1:11" x14ac:dyDescent="0.3">
      <c r="A53" s="119" t="s">
        <v>83</v>
      </c>
      <c r="B53" s="120"/>
      <c r="C53" s="120"/>
      <c r="D53" s="121" t="s">
        <v>114</v>
      </c>
      <c r="E53" s="121"/>
      <c r="F53" s="121"/>
      <c r="G53" s="121"/>
      <c r="H53" s="121"/>
      <c r="I53" s="121"/>
      <c r="J53" s="122"/>
      <c r="K53" s="123"/>
    </row>
    <row r="54" spans="1:11" x14ac:dyDescent="0.3">
      <c r="A54" s="132" t="s">
        <v>82</v>
      </c>
      <c r="B54" s="133"/>
      <c r="C54" s="133"/>
      <c r="D54" s="124"/>
      <c r="E54" s="124"/>
      <c r="F54" s="124"/>
      <c r="G54" s="124"/>
      <c r="H54" s="124"/>
      <c r="I54" s="124"/>
      <c r="J54" s="125"/>
      <c r="K54" s="126"/>
    </row>
    <row r="55" spans="1:11" ht="14.4" customHeight="1" x14ac:dyDescent="0.3">
      <c r="A55" s="132"/>
      <c r="B55" s="133"/>
      <c r="C55" s="133"/>
      <c r="D55" s="124"/>
      <c r="E55" s="124"/>
      <c r="F55" s="124"/>
      <c r="G55" s="124"/>
      <c r="H55" s="124"/>
      <c r="I55" s="124"/>
      <c r="J55" s="125"/>
      <c r="K55" s="126"/>
    </row>
    <row r="56" spans="1:11" ht="15" thickBot="1" x14ac:dyDescent="0.35">
      <c r="A56" s="130"/>
      <c r="B56" s="131"/>
      <c r="C56" s="131"/>
      <c r="D56" s="127"/>
      <c r="E56" s="127"/>
      <c r="F56" s="127"/>
      <c r="G56" s="127"/>
      <c r="H56" s="127"/>
      <c r="I56" s="127" t="s">
        <v>16</v>
      </c>
      <c r="J56" s="128"/>
      <c r="K56" s="129"/>
    </row>
    <row r="57" spans="1:11" x14ac:dyDescent="0.3">
      <c r="A57" s="3" t="s">
        <v>17</v>
      </c>
      <c r="B57" s="95" t="s">
        <v>18</v>
      </c>
      <c r="C57" s="95"/>
      <c r="D57" s="95"/>
      <c r="E57" s="95"/>
      <c r="F57" s="95"/>
      <c r="G57" s="95"/>
      <c r="H57" s="95"/>
      <c r="I57" s="95"/>
      <c r="J57" s="96"/>
      <c r="K57" s="97"/>
    </row>
    <row r="58" spans="1:11" x14ac:dyDescent="0.3">
      <c r="A58" s="4"/>
      <c r="B58" s="98"/>
      <c r="C58" s="98"/>
      <c r="D58" s="98"/>
      <c r="E58" s="98"/>
      <c r="F58" s="98"/>
      <c r="G58" s="98"/>
      <c r="H58" s="98"/>
      <c r="I58" s="98"/>
      <c r="J58" s="99"/>
      <c r="K58" s="100"/>
    </row>
    <row r="59" spans="1:11" x14ac:dyDescent="0.3">
      <c r="A59" s="4"/>
      <c r="B59" s="98"/>
      <c r="C59" s="98"/>
      <c r="D59" s="98"/>
      <c r="E59" s="98"/>
      <c r="F59" s="98"/>
      <c r="G59" s="98"/>
      <c r="H59" s="98"/>
      <c r="I59" s="98"/>
      <c r="J59" s="99"/>
      <c r="K59" s="100"/>
    </row>
    <row r="60" spans="1:11" x14ac:dyDescent="0.3">
      <c r="A60" s="5"/>
      <c r="B60" s="101" t="s">
        <v>19</v>
      </c>
      <c r="C60" s="101"/>
      <c r="D60" s="101"/>
      <c r="E60" s="101"/>
      <c r="F60" s="101"/>
      <c r="G60" s="101"/>
      <c r="H60" s="101"/>
      <c r="I60" s="101"/>
      <c r="J60" s="102"/>
      <c r="K60" s="103"/>
    </row>
    <row r="61" spans="1:11" x14ac:dyDescent="0.3">
      <c r="A61" s="5"/>
      <c r="B61" s="98"/>
      <c r="C61" s="98"/>
      <c r="D61" s="98"/>
      <c r="E61" s="98"/>
      <c r="F61" s="98"/>
      <c r="G61" s="98"/>
      <c r="H61" s="98"/>
      <c r="I61" s="98"/>
      <c r="J61" s="99"/>
      <c r="K61" s="100"/>
    </row>
    <row r="62" spans="1:11" x14ac:dyDescent="0.3">
      <c r="A62" s="5"/>
      <c r="B62" s="98"/>
      <c r="C62" s="98"/>
      <c r="D62" s="98"/>
      <c r="E62" s="98"/>
      <c r="F62" s="98"/>
      <c r="G62" s="98"/>
      <c r="H62" s="98"/>
      <c r="I62" s="98"/>
      <c r="J62" s="99"/>
      <c r="K62" s="100"/>
    </row>
    <row r="63" spans="1:11" x14ac:dyDescent="0.3">
      <c r="A63" s="5"/>
      <c r="B63" s="101" t="s">
        <v>20</v>
      </c>
      <c r="C63" s="101"/>
      <c r="D63" s="101"/>
      <c r="E63" s="101"/>
      <c r="F63" s="101"/>
      <c r="G63" s="101"/>
      <c r="H63" s="101"/>
      <c r="I63" s="101"/>
      <c r="J63" s="102"/>
      <c r="K63" s="103"/>
    </row>
    <row r="64" spans="1:11" x14ac:dyDescent="0.3">
      <c r="A64" s="5"/>
      <c r="B64" s="98"/>
      <c r="C64" s="98"/>
      <c r="D64" s="98"/>
      <c r="E64" s="98"/>
      <c r="F64" s="98"/>
      <c r="G64" s="98"/>
      <c r="H64" s="98"/>
      <c r="I64" s="98"/>
      <c r="J64" s="99"/>
      <c r="K64" s="100"/>
    </row>
    <row r="65" spans="1:11" x14ac:dyDescent="0.3">
      <c r="A65" s="5"/>
      <c r="B65" s="98"/>
      <c r="C65" s="98"/>
      <c r="D65" s="98"/>
      <c r="E65" s="98"/>
      <c r="F65" s="98"/>
      <c r="G65" s="98"/>
      <c r="H65" s="98"/>
      <c r="I65" s="98"/>
      <c r="J65" s="99"/>
      <c r="K65" s="100"/>
    </row>
    <row r="66" spans="1:11" x14ac:dyDescent="0.3">
      <c r="A66" s="5"/>
      <c r="B66" s="104"/>
      <c r="C66" s="104"/>
      <c r="D66" s="104"/>
      <c r="E66" s="104"/>
      <c r="F66" s="104"/>
      <c r="G66" s="104"/>
      <c r="H66" s="104"/>
      <c r="I66" s="104"/>
      <c r="J66" s="104"/>
      <c r="K66" s="105"/>
    </row>
    <row r="67" spans="1:11" x14ac:dyDescent="0.3">
      <c r="A67" s="5"/>
      <c r="B67" s="106" t="s">
        <v>89</v>
      </c>
      <c r="C67" s="106"/>
      <c r="D67" s="106"/>
      <c r="E67" s="106"/>
      <c r="F67" s="106"/>
      <c r="G67" s="106"/>
      <c r="H67" s="106"/>
      <c r="I67" s="106"/>
      <c r="J67" s="99"/>
      <c r="K67" s="100"/>
    </row>
    <row r="68" spans="1:11" ht="15" thickBot="1" x14ac:dyDescent="0.35">
      <c r="A68" s="6"/>
      <c r="B68" s="107"/>
      <c r="C68" s="107"/>
      <c r="D68" s="107"/>
      <c r="E68" s="107"/>
      <c r="F68" s="107"/>
      <c r="G68" s="107"/>
      <c r="H68" s="107"/>
      <c r="I68" s="107"/>
      <c r="J68" s="108"/>
      <c r="K68" s="109"/>
    </row>
    <row r="69" spans="1:11" ht="14.4" customHeight="1" x14ac:dyDescent="0.3">
      <c r="A69" s="134" t="s">
        <v>21</v>
      </c>
      <c r="B69" s="135"/>
      <c r="C69" s="135"/>
      <c r="D69" s="135"/>
      <c r="E69" s="135"/>
      <c r="F69" s="135"/>
      <c r="G69" s="135"/>
      <c r="H69" s="135"/>
      <c r="I69" s="135"/>
      <c r="J69" s="135"/>
      <c r="K69" s="136"/>
    </row>
    <row r="70" spans="1:11" ht="15" customHeight="1" thickBot="1" x14ac:dyDescent="0.35">
      <c r="A70" s="137"/>
      <c r="B70" s="138"/>
      <c r="C70" s="138"/>
      <c r="D70" s="138"/>
      <c r="E70" s="138"/>
      <c r="F70" s="138"/>
      <c r="G70" s="138"/>
      <c r="H70" s="138"/>
      <c r="I70" s="138"/>
      <c r="J70" s="138"/>
      <c r="K70" s="139"/>
    </row>
    <row r="71" spans="1:11" x14ac:dyDescent="0.3">
      <c r="A71" s="7" t="s">
        <v>22</v>
      </c>
      <c r="B71" s="8"/>
      <c r="C71" s="8"/>
      <c r="D71" s="9" t="str">
        <f>+A13</f>
        <v>0000/00</v>
      </c>
      <c r="E71" s="8"/>
      <c r="F71" s="8"/>
      <c r="G71" s="8"/>
      <c r="H71" s="8"/>
      <c r="I71" s="110"/>
      <c r="J71" s="96"/>
      <c r="K71" s="97"/>
    </row>
    <row r="72" spans="1:11" ht="14.4" customHeight="1" x14ac:dyDescent="0.3">
      <c r="A72" s="10" t="str">
        <f>IF(A18=1, "imputato ","parte civile ")</f>
        <v xml:space="preserve">imputato </v>
      </c>
      <c r="B72" s="79"/>
      <c r="C72" s="79"/>
      <c r="D72" s="111" t="str">
        <f>CONCATENATE(C13," ")</f>
        <v xml:space="preserve"> </v>
      </c>
      <c r="E72" s="111"/>
      <c r="F72" s="111"/>
      <c r="G72" s="111"/>
      <c r="H72" s="111"/>
      <c r="I72" s="112"/>
      <c r="J72" s="113"/>
      <c r="K72" s="114"/>
    </row>
    <row r="73" spans="1:11" x14ac:dyDescent="0.3">
      <c r="A73" s="12"/>
      <c r="B73" s="13"/>
      <c r="C73" s="13"/>
      <c r="D73" s="13"/>
      <c r="E73" s="13"/>
      <c r="F73" s="13"/>
      <c r="G73" s="13"/>
      <c r="H73" s="13"/>
      <c r="I73" s="226"/>
      <c r="J73" s="99"/>
      <c r="K73" s="100"/>
    </row>
    <row r="74" spans="1:11" ht="14.4" customHeight="1" x14ac:dyDescent="0.3">
      <c r="A74" s="66" t="s">
        <v>23</v>
      </c>
      <c r="B74" s="302" t="s">
        <v>24</v>
      </c>
      <c r="C74" s="302"/>
      <c r="D74" s="302"/>
      <c r="E74" s="302"/>
      <c r="F74" s="302"/>
      <c r="G74" s="67" t="s">
        <v>25</v>
      </c>
      <c r="H74" s="67" t="s">
        <v>26</v>
      </c>
      <c r="I74" s="303" t="s">
        <v>27</v>
      </c>
      <c r="J74" s="304"/>
      <c r="K74" s="305"/>
    </row>
    <row r="75" spans="1:11" x14ac:dyDescent="0.3">
      <c r="A75" s="15">
        <v>1</v>
      </c>
      <c r="B75" s="91" t="s">
        <v>28</v>
      </c>
      <c r="C75" s="91"/>
      <c r="D75" s="91"/>
      <c r="E75" s="91"/>
      <c r="F75" s="91"/>
      <c r="G75" s="64">
        <f>LOOKUP(A22,{1,2,3,4,5,6},{225,350,350,350,350,700})</f>
        <v>225</v>
      </c>
      <c r="H75" s="57"/>
      <c r="I75" s="92"/>
      <c r="J75" s="93"/>
      <c r="K75" s="94"/>
    </row>
    <row r="76" spans="1:11" x14ac:dyDescent="0.3">
      <c r="A76" s="15">
        <v>2</v>
      </c>
      <c r="B76" s="118" t="s">
        <v>29</v>
      </c>
      <c r="C76" s="118"/>
      <c r="D76" s="118"/>
      <c r="E76" s="118"/>
      <c r="F76" s="118"/>
      <c r="G76" s="64">
        <f>LOOKUP(A22,{1,2,3,4,5,6},{450,650,650,0,650,1250})</f>
        <v>450</v>
      </c>
      <c r="H76" s="57"/>
      <c r="I76" s="92"/>
      <c r="J76" s="93"/>
      <c r="K76" s="94"/>
    </row>
    <row r="77" spans="1:11" x14ac:dyDescent="0.3">
      <c r="A77" s="15">
        <v>3</v>
      </c>
      <c r="B77" s="118" t="s">
        <v>30</v>
      </c>
      <c r="C77" s="118"/>
      <c r="D77" s="118"/>
      <c r="E77" s="118"/>
      <c r="F77" s="118"/>
      <c r="G77" s="64">
        <f>LOOKUP(A22,{1,2,3,4,5,6},{0,0,750,0,0,0})</f>
        <v>0</v>
      </c>
      <c r="H77" s="57"/>
      <c r="I77" s="92"/>
      <c r="J77" s="93"/>
      <c r="K77" s="94"/>
    </row>
    <row r="78" spans="1:11" x14ac:dyDescent="0.3">
      <c r="A78" s="14">
        <v>4</v>
      </c>
      <c r="B78" s="179" t="s">
        <v>92</v>
      </c>
      <c r="C78" s="179"/>
      <c r="D78" s="179"/>
      <c r="E78" s="179"/>
      <c r="F78" s="179"/>
      <c r="G78" s="65">
        <f>LOOKUP(A22,{1,2,3,4,5,6},{675,750,750,750,0,1300})</f>
        <v>675</v>
      </c>
      <c r="H78" s="58"/>
      <c r="I78" s="180"/>
      <c r="J78" s="93"/>
      <c r="K78" s="94"/>
    </row>
    <row r="79" spans="1:11" x14ac:dyDescent="0.3">
      <c r="A79" s="16"/>
      <c r="B79" s="181" t="s">
        <v>31</v>
      </c>
      <c r="C79" s="181"/>
      <c r="D79" s="181"/>
      <c r="E79" s="181"/>
      <c r="F79" s="181"/>
      <c r="G79" s="56">
        <f>SUM(G75:G78)</f>
        <v>1350</v>
      </c>
      <c r="H79" s="56">
        <f>-G79/3</f>
        <v>-450</v>
      </c>
      <c r="I79" s="182">
        <f>+G79+H79</f>
        <v>900</v>
      </c>
      <c r="J79" s="183"/>
      <c r="K79" s="184"/>
    </row>
    <row r="80" spans="1:11" x14ac:dyDescent="0.3">
      <c r="A80" s="78" t="s">
        <v>16</v>
      </c>
      <c r="B80" s="18"/>
      <c r="C80" s="18"/>
      <c r="D80" s="18"/>
      <c r="E80" s="18"/>
      <c r="F80" s="18"/>
      <c r="G80" s="18"/>
      <c r="H80" s="79"/>
      <c r="I80" s="186"/>
      <c r="J80" s="99"/>
      <c r="K80" s="100"/>
    </row>
    <row r="81" spans="1:11" ht="14.4" customHeight="1" x14ac:dyDescent="0.3">
      <c r="A81" s="16"/>
      <c r="B81" s="185" t="s">
        <v>32</v>
      </c>
      <c r="C81" s="185"/>
      <c r="D81" s="185"/>
      <c r="E81" s="185"/>
      <c r="F81" s="185"/>
      <c r="G81" s="63" t="s">
        <v>66</v>
      </c>
      <c r="H81" s="53"/>
      <c r="I81" s="187" t="s">
        <v>33</v>
      </c>
      <c r="J81" s="188"/>
      <c r="K81" s="189"/>
    </row>
    <row r="82" spans="1:11" x14ac:dyDescent="0.3">
      <c r="A82" s="15">
        <v>5</v>
      </c>
      <c r="B82" s="54" t="s">
        <v>34</v>
      </c>
      <c r="C82" s="54"/>
      <c r="D82" s="54"/>
      <c r="E82" s="54"/>
      <c r="F82" s="54"/>
      <c r="G82" s="59" t="s">
        <v>35</v>
      </c>
      <c r="H82" s="79"/>
      <c r="I82" s="115">
        <f>IF(A30=1,0,IF(A30&gt;1,(A30-1)*200))</f>
        <v>0</v>
      </c>
      <c r="J82" s="116"/>
      <c r="K82" s="117"/>
    </row>
    <row r="83" spans="1:11" x14ac:dyDescent="0.3">
      <c r="A83" s="15">
        <v>6</v>
      </c>
      <c r="B83" s="54" t="s">
        <v>36</v>
      </c>
      <c r="C83" s="54"/>
      <c r="D83" s="54"/>
      <c r="E83" s="54"/>
      <c r="F83" s="54"/>
      <c r="G83" s="60" t="s">
        <v>35</v>
      </c>
      <c r="H83" s="79"/>
      <c r="I83" s="115">
        <f>IF(A33=2,200,IF(A33=1,0))</f>
        <v>0</v>
      </c>
      <c r="J83" s="116"/>
      <c r="K83" s="117"/>
    </row>
    <row r="84" spans="1:11" x14ac:dyDescent="0.3">
      <c r="A84" s="15">
        <v>7</v>
      </c>
      <c r="B84" s="54" t="s">
        <v>125</v>
      </c>
      <c r="C84" s="54"/>
      <c r="D84" s="54"/>
      <c r="E84" s="54"/>
      <c r="F84" s="54"/>
      <c r="G84" s="60">
        <f>IF(A37=2,0,IF(A37=1,0,IF(A37=3,50)))</f>
        <v>0</v>
      </c>
      <c r="H84" s="79"/>
      <c r="I84" s="115">
        <f>+G84*I79/100</f>
        <v>0</v>
      </c>
      <c r="J84" s="116"/>
      <c r="K84" s="117"/>
    </row>
    <row r="85" spans="1:11" x14ac:dyDescent="0.3">
      <c r="A85" s="15">
        <v>8</v>
      </c>
      <c r="B85" s="54" t="s">
        <v>37</v>
      </c>
      <c r="C85" s="54"/>
      <c r="D85" s="54"/>
      <c r="E85" s="54"/>
      <c r="F85" s="54"/>
      <c r="G85" s="60">
        <f>IF(A37=2,50,IF(A37=1,0,IF(A37=3,0)))</f>
        <v>0</v>
      </c>
      <c r="H85" s="79"/>
      <c r="I85" s="115">
        <f>+G85*I79/100</f>
        <v>0</v>
      </c>
      <c r="J85" s="116"/>
      <c r="K85" s="117"/>
    </row>
    <row r="86" spans="1:11" x14ac:dyDescent="0.3">
      <c r="A86" s="15">
        <v>9</v>
      </c>
      <c r="B86" s="54" t="s">
        <v>38</v>
      </c>
      <c r="C86" s="54"/>
      <c r="D86" s="54"/>
      <c r="E86" s="54"/>
      <c r="F86" s="54"/>
      <c r="G86" s="60">
        <f>IF(A40&lt;4,0,IF(A40&gt;3,25))</f>
        <v>0</v>
      </c>
      <c r="H86" s="79"/>
      <c r="I86" s="115">
        <f>+G86*I79/100</f>
        <v>0</v>
      </c>
      <c r="J86" s="116"/>
      <c r="K86" s="117"/>
    </row>
    <row r="87" spans="1:11" x14ac:dyDescent="0.3">
      <c r="A87" s="15">
        <v>10</v>
      </c>
      <c r="B87" s="54" t="s">
        <v>39</v>
      </c>
      <c r="C87" s="54"/>
      <c r="D87" s="54"/>
      <c r="E87" s="54"/>
      <c r="F87" s="54"/>
      <c r="G87" s="60">
        <f>IF(A44&lt;6,0,IF(A44&gt;5,30))</f>
        <v>0</v>
      </c>
      <c r="H87" s="79"/>
      <c r="I87" s="115">
        <f>+G87*I79/100</f>
        <v>0</v>
      </c>
      <c r="J87" s="116"/>
      <c r="K87" s="117"/>
    </row>
    <row r="88" spans="1:11" x14ac:dyDescent="0.3">
      <c r="A88" s="15">
        <v>11</v>
      </c>
      <c r="B88" s="54" t="s">
        <v>91</v>
      </c>
      <c r="C88" s="54"/>
      <c r="D88" s="54"/>
      <c r="E88" s="54"/>
      <c r="F88" s="54"/>
      <c r="G88" s="60">
        <f>IF(A48&lt;2,0,IF(A48&lt;12,(A48-1)*20,IF(A48&lt;22,(A48-11)*5+200,IF(A48&gt;21,250))))</f>
        <v>0</v>
      </c>
      <c r="H88" s="79"/>
      <c r="I88" s="115">
        <f>+G88*I79/100</f>
        <v>0</v>
      </c>
      <c r="J88" s="116"/>
      <c r="K88" s="117"/>
    </row>
    <row r="89" spans="1:11" x14ac:dyDescent="0.3">
      <c r="A89" s="73">
        <v>12</v>
      </c>
      <c r="B89" s="54" t="s">
        <v>90</v>
      </c>
      <c r="C89" s="54"/>
      <c r="D89" s="54"/>
      <c r="E89" s="54"/>
      <c r="F89" s="54"/>
      <c r="G89" s="60">
        <f>IF(A52&lt;2,0,IF(A52&lt;12,(A52-1)*20,IF(A52&lt;22,(A52-11)*5+200,IF(A52&gt;21,250))))</f>
        <v>0</v>
      </c>
      <c r="H89" s="79"/>
      <c r="I89" s="115">
        <f>+G89*I79/100</f>
        <v>0</v>
      </c>
      <c r="J89" s="116"/>
      <c r="K89" s="117"/>
    </row>
    <row r="90" spans="1:11" x14ac:dyDescent="0.3">
      <c r="A90" s="15"/>
      <c r="B90" s="19"/>
      <c r="C90" s="19"/>
      <c r="D90" s="19"/>
      <c r="E90" s="19"/>
      <c r="F90" s="19"/>
      <c r="G90" s="61"/>
      <c r="H90" s="79"/>
      <c r="I90" s="306"/>
      <c r="J90" s="104"/>
      <c r="K90" s="105"/>
    </row>
    <row r="91" spans="1:11" x14ac:dyDescent="0.3">
      <c r="A91" s="49"/>
      <c r="B91" s="48" t="s">
        <v>40</v>
      </c>
      <c r="C91" s="48"/>
      <c r="D91" s="48"/>
      <c r="E91" s="48"/>
      <c r="F91" s="48"/>
      <c r="G91" s="62"/>
      <c r="H91" s="48"/>
      <c r="I91" s="307">
        <f>ROUND((SUM(I79,I82:I89)),0)</f>
        <v>900</v>
      </c>
      <c r="J91" s="102"/>
      <c r="K91" s="103"/>
    </row>
    <row r="92" spans="1:11" ht="15" thickBot="1" x14ac:dyDescent="0.35">
      <c r="A92" s="50"/>
      <c r="B92" s="51" t="s">
        <v>41</v>
      </c>
      <c r="C92" s="38"/>
      <c r="D92" s="38"/>
      <c r="E92" s="38"/>
      <c r="F92" s="38"/>
      <c r="G92" s="38"/>
      <c r="H92" s="38"/>
      <c r="I92" s="308"/>
      <c r="J92" s="108"/>
      <c r="K92" s="109"/>
    </row>
    <row r="93" spans="1:11" ht="15" thickBot="1" x14ac:dyDescent="0.35">
      <c r="A93" s="47"/>
      <c r="B93" s="20"/>
      <c r="C93" s="79"/>
      <c r="D93" s="79"/>
      <c r="E93" s="79"/>
      <c r="F93" s="79"/>
      <c r="G93" s="79"/>
      <c r="H93" s="79"/>
      <c r="I93" s="82"/>
      <c r="J93" s="76"/>
      <c r="K93" s="77"/>
    </row>
    <row r="94" spans="1:11" x14ac:dyDescent="0.3">
      <c r="A94" s="208" t="s">
        <v>42</v>
      </c>
      <c r="B94" s="209"/>
      <c r="C94" s="209"/>
      <c r="D94" s="209"/>
      <c r="E94" s="209"/>
      <c r="F94" s="209"/>
      <c r="G94" s="209"/>
      <c r="H94" s="209"/>
      <c r="I94" s="209"/>
      <c r="J94" s="210"/>
      <c r="K94" s="211"/>
    </row>
    <row r="95" spans="1:11" x14ac:dyDescent="0.3">
      <c r="A95" s="212" t="s">
        <v>65</v>
      </c>
      <c r="B95" s="213"/>
      <c r="C95" s="213"/>
      <c r="D95" s="213"/>
      <c r="E95" s="213"/>
      <c r="F95" s="213"/>
      <c r="G95" s="213"/>
      <c r="H95" s="213"/>
      <c r="I95" s="213"/>
      <c r="J95" s="214"/>
      <c r="K95" s="215"/>
    </row>
    <row r="96" spans="1:11" x14ac:dyDescent="0.3">
      <c r="A96" s="216"/>
      <c r="B96" s="217"/>
      <c r="C96" s="217"/>
      <c r="D96" s="217"/>
      <c r="E96" s="217"/>
      <c r="F96" s="217"/>
      <c r="G96" s="217"/>
      <c r="H96" s="217"/>
      <c r="I96" s="217"/>
      <c r="J96" s="214"/>
      <c r="K96" s="215"/>
    </row>
    <row r="97" spans="1:11" x14ac:dyDescent="0.3">
      <c r="A97" s="216"/>
      <c r="B97" s="217"/>
      <c r="C97" s="217"/>
      <c r="D97" s="217"/>
      <c r="E97" s="217"/>
      <c r="F97" s="217"/>
      <c r="G97" s="217"/>
      <c r="H97" s="217"/>
      <c r="I97" s="217"/>
      <c r="J97" s="214"/>
      <c r="K97" s="215"/>
    </row>
    <row r="98" spans="1:11" x14ac:dyDescent="0.3">
      <c r="A98" s="216"/>
      <c r="B98" s="217"/>
      <c r="C98" s="217"/>
      <c r="D98" s="217"/>
      <c r="E98" s="217"/>
      <c r="F98" s="217"/>
      <c r="G98" s="217"/>
      <c r="H98" s="217"/>
      <c r="I98" s="217"/>
      <c r="J98" s="214"/>
      <c r="K98" s="215"/>
    </row>
    <row r="99" spans="1:11" x14ac:dyDescent="0.3">
      <c r="A99" s="216"/>
      <c r="B99" s="217"/>
      <c r="C99" s="217"/>
      <c r="D99" s="217"/>
      <c r="E99" s="217"/>
      <c r="F99" s="217"/>
      <c r="G99" s="217"/>
      <c r="H99" s="217"/>
      <c r="I99" s="217"/>
      <c r="J99" s="214"/>
      <c r="K99" s="215"/>
    </row>
    <row r="100" spans="1:11" x14ac:dyDescent="0.3">
      <c r="A100" s="218"/>
      <c r="B100" s="219"/>
      <c r="C100" s="219"/>
      <c r="D100" s="219"/>
      <c r="E100" s="219"/>
      <c r="F100" s="219"/>
      <c r="G100" s="219"/>
      <c r="H100" s="219"/>
      <c r="I100" s="219"/>
      <c r="J100" s="214"/>
      <c r="K100" s="215"/>
    </row>
    <row r="101" spans="1:11" x14ac:dyDescent="0.3">
      <c r="A101" s="220"/>
      <c r="B101" s="214"/>
      <c r="C101" s="214"/>
      <c r="D101" s="214"/>
      <c r="E101" s="214"/>
      <c r="F101" s="214"/>
      <c r="G101" s="214"/>
      <c r="H101" s="214"/>
      <c r="I101" s="214"/>
      <c r="J101" s="214"/>
      <c r="K101" s="215"/>
    </row>
    <row r="102" spans="1:11" ht="14.4" customHeight="1" x14ac:dyDescent="0.3">
      <c r="A102" s="162" t="s">
        <v>116</v>
      </c>
      <c r="B102" s="163"/>
      <c r="C102" s="163"/>
      <c r="D102" s="163"/>
      <c r="E102" s="163"/>
      <c r="F102" s="163"/>
      <c r="G102" s="163"/>
      <c r="H102" s="163"/>
      <c r="I102" s="163"/>
      <c r="J102" s="163"/>
      <c r="K102" s="164"/>
    </row>
    <row r="103" spans="1:11" x14ac:dyDescent="0.3">
      <c r="A103" s="165"/>
      <c r="B103" s="166"/>
      <c r="C103" s="166"/>
      <c r="D103" s="166"/>
      <c r="E103" s="166"/>
      <c r="F103" s="166"/>
      <c r="G103" s="166"/>
      <c r="H103" s="166"/>
      <c r="I103" s="166"/>
      <c r="J103" s="166"/>
      <c r="K103" s="167"/>
    </row>
    <row r="104" spans="1:11" ht="15" thickBot="1" x14ac:dyDescent="0.35">
      <c r="A104" s="168"/>
      <c r="B104" s="169"/>
      <c r="C104" s="169"/>
      <c r="D104" s="169"/>
      <c r="E104" s="169"/>
      <c r="F104" s="169"/>
      <c r="G104" s="169"/>
      <c r="H104" s="169"/>
      <c r="I104" s="169"/>
      <c r="J104" s="169"/>
      <c r="K104" s="170"/>
    </row>
    <row r="105" spans="1:11" x14ac:dyDescent="0.3">
      <c r="A105" s="68"/>
      <c r="B105" s="68"/>
      <c r="C105" s="68"/>
      <c r="D105" s="68"/>
      <c r="E105" s="68"/>
      <c r="F105" s="68"/>
      <c r="G105" s="68"/>
      <c r="H105" s="68"/>
      <c r="I105" s="68"/>
      <c r="J105" s="68"/>
      <c r="K105" s="68"/>
    </row>
    <row r="106" spans="1:11" x14ac:dyDescent="0.3">
      <c r="A106" s="68"/>
      <c r="B106" s="68"/>
      <c r="C106" s="68"/>
      <c r="D106" s="68"/>
      <c r="E106" s="68"/>
      <c r="F106" s="68"/>
      <c r="G106" s="68"/>
      <c r="H106" s="68"/>
      <c r="I106" s="68"/>
      <c r="J106" s="68"/>
      <c r="K106" s="68"/>
    </row>
    <row r="107" spans="1:11" ht="15" thickBot="1" x14ac:dyDescent="0.35"/>
    <row r="108" spans="1:11" x14ac:dyDescent="0.3">
      <c r="A108" s="21"/>
      <c r="B108" s="22"/>
      <c r="C108" s="22"/>
      <c r="D108" s="22"/>
      <c r="E108" s="22"/>
      <c r="F108" s="22"/>
      <c r="G108" s="22"/>
      <c r="H108" s="22"/>
      <c r="I108" s="22"/>
      <c r="J108" s="23"/>
      <c r="K108" s="24"/>
    </row>
    <row r="109" spans="1:11" x14ac:dyDescent="0.3">
      <c r="A109" s="147" t="s">
        <v>93</v>
      </c>
      <c r="B109" s="148"/>
      <c r="C109" s="148"/>
      <c r="D109" s="148"/>
      <c r="E109" s="148"/>
      <c r="F109" s="148"/>
      <c r="G109" s="148"/>
      <c r="H109" s="148"/>
      <c r="I109" s="148"/>
      <c r="J109" s="99"/>
      <c r="K109" s="100"/>
    </row>
    <row r="110" spans="1:11" x14ac:dyDescent="0.3">
      <c r="A110" s="147"/>
      <c r="B110" s="148"/>
      <c r="C110" s="148"/>
      <c r="D110" s="148"/>
      <c r="E110" s="148"/>
      <c r="F110" s="148"/>
      <c r="G110" s="148"/>
      <c r="H110" s="148"/>
      <c r="I110" s="148"/>
      <c r="J110" s="99"/>
      <c r="K110" s="100"/>
    </row>
    <row r="111" spans="1:11" x14ac:dyDescent="0.3">
      <c r="A111" s="147"/>
      <c r="B111" s="148"/>
      <c r="C111" s="148"/>
      <c r="D111" s="148"/>
      <c r="E111" s="148"/>
      <c r="F111" s="148"/>
      <c r="G111" s="148"/>
      <c r="H111" s="148"/>
      <c r="I111" s="148"/>
      <c r="J111" s="99"/>
      <c r="K111" s="100"/>
    </row>
    <row r="112" spans="1:11" x14ac:dyDescent="0.3">
      <c r="A112" s="147"/>
      <c r="B112" s="148"/>
      <c r="C112" s="148"/>
      <c r="D112" s="148"/>
      <c r="E112" s="148"/>
      <c r="F112" s="148"/>
      <c r="G112" s="148"/>
      <c r="H112" s="148"/>
      <c r="I112" s="148"/>
      <c r="J112" s="99"/>
      <c r="K112" s="100"/>
    </row>
    <row r="113" spans="1:11" x14ac:dyDescent="0.3">
      <c r="A113" s="281"/>
      <c r="B113" s="282"/>
      <c r="C113" s="282"/>
      <c r="D113" s="282"/>
      <c r="E113" s="282"/>
      <c r="F113" s="282"/>
      <c r="G113" s="282"/>
      <c r="H113" s="282"/>
      <c r="I113" s="282"/>
      <c r="J113" s="282"/>
      <c r="K113" s="283"/>
    </row>
    <row r="114" spans="1:11" x14ac:dyDescent="0.3">
      <c r="A114" s="284" t="str">
        <f>CONCATENATE("Il sottoscritto avv. ", A56," difensore di ",C13,", ", A72,"nel p.p. ", A13, " RGNR"," dinanzi alla Corte d'Appello")</f>
        <v>Il sottoscritto avv.  difensore di , imputato nel p.p. 0000/00 RGNR dinanzi alla Corte d'Appello</v>
      </c>
      <c r="B114" s="285"/>
      <c r="C114" s="285"/>
      <c r="D114" s="285"/>
      <c r="E114" s="285"/>
      <c r="F114" s="285"/>
      <c r="G114" s="285"/>
      <c r="H114" s="285"/>
      <c r="I114" s="285"/>
      <c r="J114" s="285"/>
      <c r="K114" s="286"/>
    </row>
    <row r="115" spans="1:11" ht="14.4" customHeight="1" x14ac:dyDescent="0.3">
      <c r="A115" s="165"/>
      <c r="B115" s="166"/>
      <c r="C115" s="166"/>
      <c r="D115" s="166"/>
      <c r="E115" s="166"/>
      <c r="F115" s="166"/>
      <c r="G115" s="166"/>
      <c r="H115" s="166"/>
      <c r="I115" s="166"/>
      <c r="J115" s="166"/>
      <c r="K115" s="167"/>
    </row>
    <row r="116" spans="1:11" x14ac:dyDescent="0.3">
      <c r="A116" s="87" t="s">
        <v>134</v>
      </c>
      <c r="B116" s="88" t="s">
        <v>131</v>
      </c>
      <c r="C116" s="88"/>
      <c r="D116" s="88"/>
      <c r="E116" s="88"/>
      <c r="F116" s="88"/>
      <c r="G116" s="86" t="s">
        <v>133</v>
      </c>
      <c r="H116" s="89" t="s">
        <v>132</v>
      </c>
      <c r="I116" s="89"/>
      <c r="J116" s="89"/>
      <c r="K116" s="90"/>
    </row>
    <row r="117" spans="1:11" x14ac:dyDescent="0.3">
      <c r="A117" s="42"/>
      <c r="B117" s="43"/>
      <c r="C117" s="43"/>
      <c r="D117" s="43"/>
      <c r="E117" s="43"/>
      <c r="F117" s="43"/>
      <c r="G117" s="45"/>
      <c r="H117" s="45"/>
      <c r="I117" s="45"/>
      <c r="J117" s="45"/>
      <c r="K117" s="46"/>
    </row>
    <row r="118" spans="1:11" x14ac:dyDescent="0.3">
      <c r="A118" s="40"/>
      <c r="B118" s="43" t="s">
        <v>72</v>
      </c>
      <c r="C118" s="43"/>
      <c r="D118" s="43"/>
      <c r="E118" s="43"/>
      <c r="F118" s="43"/>
      <c r="G118" s="85" t="s">
        <v>94</v>
      </c>
      <c r="H118" s="43" t="s">
        <v>73</v>
      </c>
      <c r="I118" s="85" t="s">
        <v>95</v>
      </c>
      <c r="J118" s="18"/>
      <c r="K118" s="25"/>
    </row>
    <row r="119" spans="1:11" x14ac:dyDescent="0.3">
      <c r="A119" s="40"/>
      <c r="B119" s="43" t="s">
        <v>43</v>
      </c>
      <c r="C119" s="43"/>
      <c r="D119" s="43"/>
      <c r="E119" s="43"/>
      <c r="F119" s="43"/>
      <c r="G119" s="43"/>
      <c r="H119" s="43"/>
      <c r="I119" s="18"/>
      <c r="J119" s="18"/>
      <c r="K119" s="25"/>
    </row>
    <row r="120" spans="1:11" x14ac:dyDescent="0.3">
      <c r="A120" s="40"/>
      <c r="B120" s="43" t="s">
        <v>44</v>
      </c>
      <c r="C120" s="43"/>
      <c r="D120" s="43"/>
      <c r="E120" s="43"/>
      <c r="F120" s="43"/>
      <c r="G120" s="43"/>
      <c r="H120" s="43"/>
      <c r="I120" s="18"/>
      <c r="J120" s="18"/>
      <c r="K120" s="25"/>
    </row>
    <row r="121" spans="1:11" x14ac:dyDescent="0.3">
      <c r="A121" s="40"/>
      <c r="B121" s="43" t="s">
        <v>74</v>
      </c>
      <c r="C121" s="43"/>
      <c r="D121" s="43"/>
      <c r="E121" s="43"/>
      <c r="F121" s="85" t="s">
        <v>96</v>
      </c>
      <c r="G121" s="43" t="s">
        <v>75</v>
      </c>
      <c r="H121" s="43"/>
      <c r="I121" s="18"/>
      <c r="J121" s="18"/>
      <c r="K121" s="25"/>
    </row>
    <row r="122" spans="1:11" x14ac:dyDescent="0.3">
      <c r="A122" s="40"/>
      <c r="B122" s="43" t="s">
        <v>45</v>
      </c>
      <c r="C122" s="43"/>
      <c r="D122" s="43"/>
      <c r="E122" s="43"/>
      <c r="F122" s="43"/>
      <c r="G122" s="43"/>
      <c r="H122" s="43"/>
      <c r="I122" s="18"/>
      <c r="J122" s="18"/>
      <c r="K122" s="25"/>
    </row>
    <row r="123" spans="1:11" x14ac:dyDescent="0.3">
      <c r="A123" s="40"/>
      <c r="B123" s="43" t="s">
        <v>46</v>
      </c>
      <c r="C123" s="43"/>
      <c r="D123" s="43"/>
      <c r="E123" s="43"/>
      <c r="F123" s="43"/>
      <c r="G123" s="43"/>
      <c r="H123" s="43"/>
      <c r="I123" s="18"/>
      <c r="J123" s="18"/>
      <c r="K123" s="25"/>
    </row>
    <row r="124" spans="1:11" x14ac:dyDescent="0.3">
      <c r="A124" s="42"/>
      <c r="B124" s="43"/>
      <c r="C124" s="43"/>
      <c r="D124" s="43"/>
      <c r="E124" s="43"/>
      <c r="F124" s="43"/>
      <c r="G124" s="43"/>
      <c r="H124" s="43"/>
      <c r="I124" s="18"/>
      <c r="J124" s="18"/>
      <c r="K124" s="25"/>
    </row>
    <row r="125" spans="1:11" x14ac:dyDescent="0.3">
      <c r="A125" s="171" t="s">
        <v>47</v>
      </c>
      <c r="B125" s="172"/>
      <c r="C125" s="172"/>
      <c r="D125" s="172"/>
      <c r="E125" s="172"/>
      <c r="F125" s="172"/>
      <c r="G125" s="172"/>
      <c r="H125" s="172"/>
      <c r="I125" s="172"/>
      <c r="J125" s="154"/>
      <c r="K125" s="155"/>
    </row>
    <row r="126" spans="1:11" ht="14.4" customHeight="1" x14ac:dyDescent="0.3">
      <c r="A126" s="287" t="s">
        <v>97</v>
      </c>
      <c r="B126" s="288"/>
      <c r="C126" s="288"/>
      <c r="D126" s="288"/>
      <c r="E126" s="288"/>
      <c r="F126" s="288"/>
      <c r="G126" s="288"/>
      <c r="H126" s="288"/>
      <c r="I126" s="288"/>
      <c r="J126" s="288"/>
      <c r="K126" s="289"/>
    </row>
    <row r="127" spans="1:11" ht="14.4" customHeight="1" x14ac:dyDescent="0.3">
      <c r="A127" s="279"/>
      <c r="B127" s="98"/>
      <c r="C127" s="98"/>
      <c r="D127" s="98"/>
      <c r="E127" s="98"/>
      <c r="F127" s="98"/>
      <c r="G127" s="98"/>
      <c r="H127" s="98"/>
      <c r="I127" s="98"/>
      <c r="J127" s="98"/>
      <c r="K127" s="272"/>
    </row>
    <row r="128" spans="1:11" x14ac:dyDescent="0.3">
      <c r="A128" s="279"/>
      <c r="B128" s="98"/>
      <c r="C128" s="98"/>
      <c r="D128" s="98"/>
      <c r="E128" s="98"/>
      <c r="F128" s="98"/>
      <c r="G128" s="98"/>
      <c r="H128" s="98"/>
      <c r="I128" s="98"/>
      <c r="J128" s="98"/>
      <c r="K128" s="272"/>
    </row>
    <row r="129" spans="1:11" x14ac:dyDescent="0.3">
      <c r="A129" s="279"/>
      <c r="B129" s="98"/>
      <c r="C129" s="98"/>
      <c r="D129" s="98"/>
      <c r="E129" s="98"/>
      <c r="F129" s="98"/>
      <c r="G129" s="98"/>
      <c r="H129" s="98"/>
      <c r="I129" s="98"/>
      <c r="J129" s="98"/>
      <c r="K129" s="272"/>
    </row>
    <row r="130" spans="1:11" x14ac:dyDescent="0.3">
      <c r="A130" s="171" t="s">
        <v>48</v>
      </c>
      <c r="B130" s="172"/>
      <c r="C130" s="172"/>
      <c r="D130" s="172"/>
      <c r="E130" s="172"/>
      <c r="F130" s="172"/>
      <c r="G130" s="172"/>
      <c r="H130" s="172"/>
      <c r="I130" s="172"/>
      <c r="J130" s="154"/>
      <c r="K130" s="155"/>
    </row>
    <row r="131" spans="1:11" x14ac:dyDescent="0.3">
      <c r="A131" s="287" t="str">
        <f>CONCATENATE("la liquidazione del compenso per l’opera prestata, come da allegati fogli di calcolo nella somma di euro ", I91, ", oltre spese generali, C.P.A. e I.V.A. come per Legge")</f>
        <v>la liquidazione del compenso per l’opera prestata, come da allegati fogli di calcolo nella somma di euro 900, oltre spese generali, C.P.A. e I.V.A. come per Legge</v>
      </c>
      <c r="B131" s="98"/>
      <c r="C131" s="98"/>
      <c r="D131" s="98"/>
      <c r="E131" s="98"/>
      <c r="F131" s="98"/>
      <c r="G131" s="98"/>
      <c r="H131" s="98"/>
      <c r="I131" s="98"/>
      <c r="J131" s="98"/>
      <c r="K131" s="272"/>
    </row>
    <row r="132" spans="1:11" ht="14.4" customHeight="1" x14ac:dyDescent="0.3">
      <c r="A132" s="279"/>
      <c r="B132" s="98"/>
      <c r="C132" s="98"/>
      <c r="D132" s="98"/>
      <c r="E132" s="98"/>
      <c r="F132" s="98"/>
      <c r="G132" s="98"/>
      <c r="H132" s="98"/>
      <c r="I132" s="98"/>
      <c r="J132" s="98"/>
      <c r="K132" s="272"/>
    </row>
    <row r="133" spans="1:11" x14ac:dyDescent="0.3">
      <c r="A133" s="42"/>
      <c r="B133" s="43"/>
      <c r="C133" s="43"/>
      <c r="D133" s="43"/>
      <c r="E133" s="43"/>
      <c r="F133" s="43"/>
      <c r="G133" s="43"/>
      <c r="H133" s="43"/>
      <c r="I133" s="18"/>
      <c r="J133" s="18"/>
      <c r="K133" s="25"/>
    </row>
    <row r="134" spans="1:11" x14ac:dyDescent="0.3">
      <c r="A134" s="290" t="s">
        <v>76</v>
      </c>
      <c r="B134" s="291"/>
      <c r="C134" s="292" t="s">
        <v>99</v>
      </c>
      <c r="D134" s="292"/>
      <c r="E134" s="43"/>
      <c r="F134" s="43"/>
      <c r="G134" s="43"/>
      <c r="H134" s="43"/>
      <c r="I134" s="18"/>
      <c r="J134" s="18"/>
      <c r="K134" s="25"/>
    </row>
    <row r="135" spans="1:11" x14ac:dyDescent="0.3">
      <c r="A135" s="42"/>
      <c r="B135" s="43"/>
      <c r="C135" s="43"/>
      <c r="D135" s="43"/>
      <c r="E135" s="43"/>
      <c r="F135" s="43"/>
      <c r="G135" s="309" t="str">
        <f>CONCATENATE("Avv. ", A56)</f>
        <v xml:space="preserve">Avv. </v>
      </c>
      <c r="H135" s="309"/>
      <c r="I135" s="309"/>
      <c r="J135" s="309"/>
      <c r="K135" s="310"/>
    </row>
    <row r="136" spans="1:11" x14ac:dyDescent="0.3">
      <c r="A136" s="42"/>
      <c r="B136" s="43"/>
      <c r="C136" s="43"/>
      <c r="D136" s="27"/>
      <c r="E136" s="27"/>
      <c r="F136" s="18"/>
      <c r="G136" s="293" t="s">
        <v>98</v>
      </c>
      <c r="H136" s="293"/>
      <c r="I136" s="293"/>
      <c r="J136" s="293"/>
      <c r="K136" s="294"/>
    </row>
    <row r="137" spans="1:11" x14ac:dyDescent="0.3">
      <c r="A137" s="42"/>
      <c r="B137" s="43"/>
      <c r="C137" s="43"/>
      <c r="D137" s="43"/>
      <c r="E137" s="43"/>
      <c r="F137" s="43"/>
      <c r="G137" s="43"/>
      <c r="H137" s="43"/>
      <c r="I137" s="18"/>
      <c r="J137" s="18"/>
      <c r="K137" s="25"/>
    </row>
    <row r="138" spans="1:11" x14ac:dyDescent="0.3">
      <c r="A138" s="28" t="s">
        <v>49</v>
      </c>
      <c r="B138" s="43"/>
      <c r="C138" s="43"/>
      <c r="D138" s="43"/>
      <c r="E138" s="43"/>
      <c r="F138" s="43"/>
      <c r="G138" s="43"/>
      <c r="H138" s="43"/>
      <c r="I138" s="18"/>
      <c r="J138" s="18"/>
      <c r="K138" s="25"/>
    </row>
    <row r="139" spans="1:11" x14ac:dyDescent="0.3">
      <c r="A139" s="42" t="s">
        <v>50</v>
      </c>
      <c r="B139" s="43"/>
      <c r="C139" s="43"/>
      <c r="D139" s="43"/>
      <c r="E139" s="43"/>
      <c r="F139" s="43"/>
      <c r="G139" s="43"/>
      <c r="H139" s="43"/>
      <c r="I139" s="18"/>
      <c r="J139" s="18"/>
      <c r="K139" s="25"/>
    </row>
    <row r="140" spans="1:11" x14ac:dyDescent="0.3">
      <c r="A140" s="29" t="s">
        <v>115</v>
      </c>
      <c r="B140" s="43"/>
      <c r="C140" s="43"/>
      <c r="D140" s="43"/>
      <c r="E140" s="43"/>
      <c r="F140" s="43"/>
      <c r="G140" s="43"/>
      <c r="H140" s="43"/>
      <c r="I140" s="18"/>
      <c r="J140" s="18"/>
      <c r="K140" s="25"/>
    </row>
    <row r="141" spans="1:11" x14ac:dyDescent="0.3">
      <c r="A141" s="44"/>
      <c r="B141" s="43"/>
      <c r="C141" s="43"/>
      <c r="D141" s="43"/>
      <c r="E141" s="43"/>
      <c r="F141" s="43"/>
      <c r="G141" s="43"/>
      <c r="H141" s="43"/>
      <c r="I141" s="18"/>
      <c r="J141" s="18"/>
      <c r="K141" s="25"/>
    </row>
    <row r="142" spans="1:11" x14ac:dyDescent="0.3">
      <c r="A142" s="28" t="s">
        <v>51</v>
      </c>
      <c r="B142" s="52"/>
      <c r="C142" s="52"/>
      <c r="D142" s="52"/>
      <c r="E142" s="52"/>
      <c r="F142" s="52"/>
      <c r="G142" s="52"/>
      <c r="H142" s="52"/>
      <c r="I142" s="18"/>
      <c r="J142" s="18"/>
      <c r="K142" s="25"/>
    </row>
    <row r="143" spans="1:11" x14ac:dyDescent="0.3">
      <c r="A143" s="55" t="s">
        <v>100</v>
      </c>
      <c r="B143" s="176" t="s">
        <v>101</v>
      </c>
      <c r="C143" s="177"/>
      <c r="D143" s="177"/>
      <c r="E143" s="177"/>
      <c r="F143" s="177"/>
      <c r="G143" s="177"/>
      <c r="H143" s="177"/>
      <c r="I143" s="177"/>
      <c r="J143" s="177"/>
      <c r="K143" s="178"/>
    </row>
    <row r="144" spans="1:11" x14ac:dyDescent="0.3">
      <c r="A144" s="55" t="s">
        <v>102</v>
      </c>
      <c r="B144" s="176" t="s">
        <v>101</v>
      </c>
      <c r="C144" s="177"/>
      <c r="D144" s="177"/>
      <c r="E144" s="177"/>
      <c r="F144" s="177"/>
      <c r="G144" s="177"/>
      <c r="H144" s="177"/>
      <c r="I144" s="177"/>
      <c r="J144" s="177"/>
      <c r="K144" s="178"/>
    </row>
    <row r="145" spans="1:11" x14ac:dyDescent="0.3">
      <c r="A145" s="55" t="s">
        <v>103</v>
      </c>
      <c r="B145" s="176" t="s">
        <v>101</v>
      </c>
      <c r="C145" s="177"/>
      <c r="D145" s="177"/>
      <c r="E145" s="177"/>
      <c r="F145" s="177"/>
      <c r="G145" s="177"/>
      <c r="H145" s="177"/>
      <c r="I145" s="177"/>
      <c r="J145" s="177"/>
      <c r="K145" s="178"/>
    </row>
    <row r="146" spans="1:11" x14ac:dyDescent="0.3">
      <c r="A146" s="55" t="s">
        <v>104</v>
      </c>
      <c r="B146" s="176" t="s">
        <v>101</v>
      </c>
      <c r="C146" s="177"/>
      <c r="D146" s="177"/>
      <c r="E146" s="177"/>
      <c r="F146" s="177"/>
      <c r="G146" s="177"/>
      <c r="H146" s="177"/>
      <c r="I146" s="177"/>
      <c r="J146" s="177"/>
      <c r="K146" s="178"/>
    </row>
    <row r="147" spans="1:11" x14ac:dyDescent="0.3">
      <c r="A147" s="55" t="s">
        <v>105</v>
      </c>
      <c r="B147" s="176" t="s">
        <v>101</v>
      </c>
      <c r="C147" s="177"/>
      <c r="D147" s="177"/>
      <c r="E147" s="177"/>
      <c r="F147" s="177"/>
      <c r="G147" s="177"/>
      <c r="H147" s="177"/>
      <c r="I147" s="177"/>
      <c r="J147" s="177"/>
      <c r="K147" s="178"/>
    </row>
    <row r="148" spans="1:11" x14ac:dyDescent="0.3">
      <c r="A148" s="55" t="s">
        <v>106</v>
      </c>
      <c r="B148" s="176" t="s">
        <v>101</v>
      </c>
      <c r="C148" s="177"/>
      <c r="D148" s="177"/>
      <c r="E148" s="177"/>
      <c r="F148" s="177"/>
      <c r="G148" s="177"/>
      <c r="H148" s="177"/>
      <c r="I148" s="177"/>
      <c r="J148" s="177"/>
      <c r="K148" s="178"/>
    </row>
    <row r="149" spans="1:11" x14ac:dyDescent="0.3">
      <c r="A149" s="55" t="s">
        <v>135</v>
      </c>
      <c r="B149" s="176" t="s">
        <v>101</v>
      </c>
      <c r="C149" s="177"/>
      <c r="D149" s="177"/>
      <c r="E149" s="177"/>
      <c r="F149" s="177"/>
      <c r="G149" s="177"/>
      <c r="H149" s="177"/>
      <c r="I149" s="177"/>
      <c r="J149" s="177"/>
      <c r="K149" s="178"/>
    </row>
    <row r="150" spans="1:11" x14ac:dyDescent="0.3">
      <c r="A150" s="42"/>
      <c r="B150" s="43"/>
      <c r="C150" s="43"/>
      <c r="D150" s="43"/>
      <c r="E150" s="43"/>
      <c r="F150" s="43"/>
      <c r="G150" s="43"/>
      <c r="H150" s="43"/>
      <c r="I150" s="18"/>
      <c r="J150" s="18"/>
      <c r="K150" s="25"/>
    </row>
    <row r="151" spans="1:11" ht="15" thickBot="1" x14ac:dyDescent="0.35">
      <c r="A151" s="30"/>
      <c r="B151" s="31"/>
      <c r="C151" s="31"/>
      <c r="D151" s="31"/>
      <c r="E151" s="31"/>
      <c r="F151" s="31"/>
      <c r="G151" s="31"/>
      <c r="H151" s="31"/>
      <c r="I151" s="32"/>
      <c r="J151" s="32"/>
      <c r="K151" s="33"/>
    </row>
    <row r="152" spans="1:11" x14ac:dyDescent="0.3">
      <c r="A152" s="26"/>
      <c r="B152" s="26"/>
      <c r="C152" s="26"/>
      <c r="D152" s="26"/>
      <c r="E152" s="26"/>
      <c r="F152" s="26"/>
      <c r="G152" s="26"/>
      <c r="H152" s="26"/>
      <c r="I152" s="18"/>
      <c r="J152" s="18"/>
      <c r="K152" s="18"/>
    </row>
    <row r="153" spans="1:11" x14ac:dyDescent="0.3">
      <c r="A153" s="52"/>
      <c r="B153" s="52"/>
      <c r="C153" s="52"/>
      <c r="D153" s="52"/>
      <c r="E153" s="52"/>
      <c r="F153" s="52"/>
      <c r="G153" s="52"/>
      <c r="H153" s="52"/>
      <c r="I153" s="18"/>
      <c r="J153" s="18"/>
      <c r="K153" s="18"/>
    </row>
    <row r="154" spans="1:11" x14ac:dyDescent="0.3">
      <c r="A154" s="52"/>
      <c r="B154" s="52"/>
      <c r="C154" s="52"/>
      <c r="D154" s="52"/>
      <c r="E154" s="52"/>
      <c r="F154" s="52"/>
      <c r="G154" s="52"/>
      <c r="H154" s="52"/>
      <c r="I154" s="18"/>
      <c r="J154" s="18"/>
      <c r="K154" s="18"/>
    </row>
    <row r="155" spans="1:11" x14ac:dyDescent="0.3">
      <c r="A155" s="52"/>
      <c r="B155" s="52"/>
      <c r="C155" s="52"/>
      <c r="D155" s="52"/>
      <c r="E155" s="52"/>
      <c r="F155" s="52"/>
      <c r="G155" s="52"/>
      <c r="H155" s="52"/>
      <c r="I155" s="18"/>
      <c r="J155" s="18"/>
      <c r="K155" s="18"/>
    </row>
    <row r="156" spans="1:11" x14ac:dyDescent="0.3">
      <c r="A156" s="26"/>
      <c r="B156" s="26"/>
      <c r="C156" s="26"/>
      <c r="D156" s="26"/>
      <c r="E156" s="26"/>
      <c r="F156" s="26"/>
      <c r="G156" s="26"/>
      <c r="H156" s="26"/>
      <c r="I156" s="18"/>
      <c r="J156" s="18"/>
      <c r="K156" s="18"/>
    </row>
    <row r="157" spans="1:11" x14ac:dyDescent="0.3">
      <c r="A157" s="26"/>
      <c r="B157" s="26"/>
      <c r="C157" s="26"/>
      <c r="D157" s="26"/>
      <c r="E157" s="26"/>
      <c r="F157" s="26"/>
      <c r="G157" s="26"/>
      <c r="H157" s="26"/>
      <c r="I157" s="18"/>
      <c r="J157" s="18"/>
      <c r="K157" s="18"/>
    </row>
    <row r="158" spans="1:11" ht="15" thickBot="1" x14ac:dyDescent="0.35">
      <c r="A158" s="34"/>
      <c r="B158" s="34"/>
      <c r="C158" s="34"/>
      <c r="D158" s="34"/>
      <c r="E158" s="34"/>
      <c r="F158" s="34"/>
      <c r="G158" s="34"/>
      <c r="H158" s="34"/>
      <c r="I158" s="34"/>
      <c r="J158" s="18"/>
      <c r="K158" s="18"/>
    </row>
    <row r="159" spans="1:11" x14ac:dyDescent="0.3">
      <c r="A159" s="39"/>
      <c r="B159" s="41"/>
      <c r="C159" s="41"/>
      <c r="D159" s="41"/>
      <c r="E159" s="41"/>
      <c r="F159" s="41"/>
      <c r="G159" s="41"/>
      <c r="H159" s="41"/>
      <c r="I159" s="41"/>
      <c r="J159" s="23"/>
      <c r="K159" s="24"/>
    </row>
    <row r="160" spans="1:11" x14ac:dyDescent="0.3">
      <c r="A160" s="29"/>
      <c r="B160" s="35"/>
      <c r="C160" s="35"/>
      <c r="D160" s="35"/>
      <c r="E160" s="35"/>
      <c r="F160" s="35"/>
      <c r="G160" s="35"/>
      <c r="H160" s="35"/>
      <c r="I160" s="35"/>
      <c r="J160" s="35"/>
      <c r="K160" s="25"/>
    </row>
    <row r="161" spans="1:11" x14ac:dyDescent="0.3">
      <c r="A161" s="29"/>
      <c r="B161" s="35"/>
      <c r="C161" s="35"/>
      <c r="D161" s="35"/>
      <c r="E161" s="35"/>
      <c r="F161" s="35"/>
      <c r="G161" s="35"/>
      <c r="H161" s="35"/>
      <c r="I161" s="35"/>
      <c r="J161" s="35"/>
      <c r="K161" s="25"/>
    </row>
    <row r="162" spans="1:11" x14ac:dyDescent="0.3">
      <c r="A162" s="29"/>
      <c r="B162" s="35"/>
      <c r="C162" s="35"/>
      <c r="D162" s="35"/>
      <c r="E162" s="35"/>
      <c r="F162" s="35"/>
      <c r="G162" s="35"/>
      <c r="H162" s="35"/>
      <c r="I162" s="18"/>
      <c r="J162" s="18"/>
      <c r="K162" s="25"/>
    </row>
    <row r="163" spans="1:11" x14ac:dyDescent="0.3">
      <c r="A163" s="17"/>
      <c r="B163" s="11"/>
      <c r="C163" s="11"/>
      <c r="D163" s="11"/>
      <c r="E163" s="11"/>
      <c r="F163" s="11"/>
      <c r="G163" s="11" t="s">
        <v>16</v>
      </c>
      <c r="H163" s="11"/>
      <c r="I163" s="18"/>
      <c r="J163" s="18"/>
      <c r="K163" s="25"/>
    </row>
    <row r="164" spans="1:11" x14ac:dyDescent="0.3">
      <c r="A164" s="149" t="str">
        <f>CONCATENATE("N°__________/____R.G.                                                N° ",A13," R.G.N.R.")</f>
        <v>N°__________/____R.G.                                                N° 0000/00 R.G.N.R.</v>
      </c>
      <c r="B164" s="150"/>
      <c r="C164" s="150"/>
      <c r="D164" s="150"/>
      <c r="E164" s="150"/>
      <c r="F164" s="150"/>
      <c r="G164" s="150"/>
      <c r="H164" s="150"/>
      <c r="I164" s="150"/>
      <c r="J164" s="150"/>
      <c r="K164" s="151"/>
    </row>
    <row r="165" spans="1:11" x14ac:dyDescent="0.3">
      <c r="A165" s="17"/>
      <c r="B165" s="11"/>
      <c r="C165" s="11"/>
      <c r="D165" s="11"/>
      <c r="E165" s="11"/>
      <c r="F165" s="11"/>
      <c r="G165" s="11"/>
      <c r="H165" s="11"/>
      <c r="I165" s="18"/>
      <c r="J165" s="18"/>
      <c r="K165" s="25"/>
    </row>
    <row r="166" spans="1:11" x14ac:dyDescent="0.3">
      <c r="A166" s="152" t="s">
        <v>126</v>
      </c>
      <c r="B166" s="153"/>
      <c r="C166" s="153"/>
      <c r="D166" s="153"/>
      <c r="E166" s="153"/>
      <c r="F166" s="153"/>
      <c r="G166" s="153"/>
      <c r="H166" s="153"/>
      <c r="I166" s="153"/>
      <c r="J166" s="154"/>
      <c r="K166" s="155"/>
    </row>
    <row r="167" spans="1:11" x14ac:dyDescent="0.3">
      <c r="A167" s="71"/>
      <c r="B167" s="72"/>
      <c r="C167" s="72"/>
      <c r="D167" s="72"/>
      <c r="E167" s="72"/>
      <c r="F167" s="72"/>
      <c r="G167" s="72"/>
      <c r="H167" s="72"/>
      <c r="I167" s="72"/>
      <c r="J167" s="69"/>
      <c r="K167" s="70"/>
    </row>
    <row r="168" spans="1:11" x14ac:dyDescent="0.3">
      <c r="A168" s="152" t="s">
        <v>127</v>
      </c>
      <c r="B168" s="154"/>
      <c r="C168" s="154"/>
      <c r="D168" s="154"/>
      <c r="E168" s="154"/>
      <c r="F168" s="154"/>
      <c r="G168" s="154"/>
      <c r="H168" s="154"/>
      <c r="I168" s="154"/>
      <c r="J168" s="154"/>
      <c r="K168" s="155"/>
    </row>
    <row r="169" spans="1:11" x14ac:dyDescent="0.3">
      <c r="A169" s="71"/>
      <c r="B169" s="69"/>
      <c r="C169" s="69"/>
      <c r="D169" s="69"/>
      <c r="E169" s="69"/>
      <c r="F169" s="69"/>
      <c r="G169" s="69"/>
      <c r="H169" s="69"/>
      <c r="I169" s="69"/>
      <c r="J169" s="69"/>
      <c r="K169" s="70"/>
    </row>
    <row r="170" spans="1:11" x14ac:dyDescent="0.3">
      <c r="A170" s="71"/>
      <c r="B170" s="69"/>
      <c r="C170" s="69"/>
      <c r="D170" s="69"/>
      <c r="E170" s="69"/>
      <c r="F170" s="69"/>
      <c r="G170" s="69"/>
      <c r="H170" s="69"/>
      <c r="I170" s="69"/>
      <c r="J170" s="69"/>
      <c r="K170" s="70"/>
    </row>
    <row r="171" spans="1:11" x14ac:dyDescent="0.3">
      <c r="A171" s="190" t="s">
        <v>107</v>
      </c>
      <c r="B171" s="191"/>
      <c r="C171" s="191"/>
      <c r="D171" s="191"/>
      <c r="E171" s="191"/>
      <c r="F171" s="191"/>
      <c r="G171" s="191"/>
      <c r="H171" s="191"/>
      <c r="I171" s="191"/>
      <c r="J171" s="154"/>
      <c r="K171" s="155"/>
    </row>
    <row r="172" spans="1:11" x14ac:dyDescent="0.3">
      <c r="A172" s="17"/>
      <c r="B172" s="11"/>
      <c r="C172" s="11"/>
      <c r="D172" s="11"/>
      <c r="E172" s="11"/>
      <c r="F172" s="11"/>
      <c r="G172" s="11"/>
      <c r="H172" s="11"/>
      <c r="I172" s="18"/>
      <c r="J172" s="18"/>
      <c r="K172" s="25"/>
    </row>
    <row r="173" spans="1:11" x14ac:dyDescent="0.3">
      <c r="A173" s="156" t="s">
        <v>124</v>
      </c>
      <c r="B173" s="157"/>
      <c r="C173" s="157"/>
      <c r="D173" s="157"/>
      <c r="E173" s="157"/>
      <c r="F173" s="157"/>
      <c r="G173" s="157"/>
      <c r="H173" s="157"/>
      <c r="I173" s="157"/>
      <c r="J173" s="157"/>
      <c r="K173" s="158"/>
    </row>
    <row r="174" spans="1:11" x14ac:dyDescent="0.3">
      <c r="A174" s="156" t="str">
        <f>CONCATENATE("esaminata l’istanza di liquidazione ed i relativi allegati depositati dall’avv. ", A56)</f>
        <v xml:space="preserve">esaminata l’istanza di liquidazione ed i relativi allegati depositati dall’avv. </v>
      </c>
      <c r="B174" s="157"/>
      <c r="C174" s="157"/>
      <c r="D174" s="157"/>
      <c r="E174" s="157"/>
      <c r="F174" s="157"/>
      <c r="G174" s="157"/>
      <c r="H174" s="157"/>
      <c r="I174" s="157"/>
      <c r="J174" s="157"/>
      <c r="K174" s="158"/>
    </row>
    <row r="175" spans="1:11" x14ac:dyDescent="0.3">
      <c r="A175" s="17" t="s">
        <v>67</v>
      </c>
      <c r="B175" s="11"/>
      <c r="C175" s="11"/>
      <c r="D175" s="11"/>
      <c r="E175" s="11"/>
      <c r="F175" s="11"/>
      <c r="G175" s="11"/>
      <c r="H175" s="11"/>
      <c r="I175" s="18"/>
      <c r="J175" s="18"/>
      <c r="K175" s="25"/>
    </row>
    <row r="176" spans="1:11" x14ac:dyDescent="0.3">
      <c r="A176" s="17" t="str">
        <f>CONCATENATE("quale difensore di fiducia\ufficio di  ",C13)</f>
        <v xml:space="preserve">quale difensore di fiducia\ufficio di  </v>
      </c>
      <c r="B176" s="11"/>
      <c r="C176" s="11"/>
      <c r="D176" s="11"/>
      <c r="E176" s="11"/>
      <c r="F176" s="11"/>
      <c r="G176" s="11"/>
      <c r="H176" s="11"/>
      <c r="I176" s="18"/>
      <c r="J176" s="18"/>
      <c r="K176" s="25"/>
    </row>
    <row r="177" spans="1:11" x14ac:dyDescent="0.3">
      <c r="A177" s="173" t="s">
        <v>52</v>
      </c>
      <c r="B177" s="174"/>
      <c r="C177" s="174"/>
      <c r="D177" s="174"/>
      <c r="E177" s="174"/>
      <c r="F177" s="174"/>
      <c r="G177" s="174"/>
      <c r="H177" s="174"/>
      <c r="I177" s="174"/>
      <c r="J177" s="174"/>
      <c r="K177" s="175"/>
    </row>
    <row r="178" spans="1:11" x14ac:dyDescent="0.3">
      <c r="A178" s="159" t="s">
        <v>68</v>
      </c>
      <c r="B178" s="160"/>
      <c r="C178" s="160"/>
      <c r="D178" s="160"/>
      <c r="E178" s="160"/>
      <c r="F178" s="160"/>
      <c r="G178" s="160"/>
      <c r="H178" s="160"/>
      <c r="I178" s="160"/>
      <c r="J178" s="160"/>
      <c r="K178" s="161"/>
    </row>
    <row r="179" spans="1:11" x14ac:dyDescent="0.3">
      <c r="A179" s="159" t="s">
        <v>109</v>
      </c>
      <c r="B179" s="160"/>
      <c r="C179" s="160"/>
      <c r="D179" s="160"/>
      <c r="E179" s="160"/>
      <c r="F179" s="160"/>
      <c r="G179" s="160"/>
      <c r="H179" s="160"/>
      <c r="I179" s="160"/>
      <c r="J179" s="160"/>
      <c r="K179" s="161"/>
    </row>
    <row r="180" spans="1:11" x14ac:dyDescent="0.3">
      <c r="A180" s="276" t="s">
        <v>108</v>
      </c>
      <c r="B180" s="277"/>
      <c r="C180" s="277"/>
      <c r="D180" s="277"/>
      <c r="E180" s="277"/>
      <c r="F180" s="277"/>
      <c r="G180" s="277"/>
      <c r="H180" s="277"/>
      <c r="I180" s="277"/>
      <c r="J180" s="277"/>
      <c r="K180" s="278"/>
    </row>
    <row r="181" spans="1:11" x14ac:dyDescent="0.3">
      <c r="A181" s="279"/>
      <c r="B181" s="98"/>
      <c r="C181" s="98"/>
      <c r="D181" s="98"/>
      <c r="E181" s="98"/>
      <c r="F181" s="98"/>
      <c r="G181" s="98"/>
      <c r="H181" s="98"/>
      <c r="I181" s="98"/>
      <c r="J181" s="98"/>
      <c r="K181" s="272"/>
    </row>
    <row r="182" spans="1:11" ht="14.55" customHeight="1" x14ac:dyDescent="0.3">
      <c r="A182" s="190" t="s">
        <v>53</v>
      </c>
      <c r="B182" s="191"/>
      <c r="C182" s="191"/>
      <c r="D182" s="191"/>
      <c r="E182" s="191"/>
      <c r="F182" s="191"/>
      <c r="G182" s="191"/>
      <c r="H182" s="191"/>
      <c r="I182" s="191"/>
      <c r="J182" s="154"/>
      <c r="K182" s="155"/>
    </row>
    <row r="183" spans="1:11" x14ac:dyDescent="0.3">
      <c r="A183" s="17" t="str">
        <f>CONCATENATE("all’avv. ",A56)</f>
        <v xml:space="preserve">all’avv. </v>
      </c>
      <c r="B183" s="11"/>
      <c r="C183" s="11"/>
      <c r="D183" s="11"/>
      <c r="E183" s="11"/>
      <c r="F183" s="11"/>
      <c r="G183" s="11"/>
      <c r="H183" s="18"/>
      <c r="I183" s="36"/>
      <c r="J183" s="18"/>
      <c r="K183" s="25"/>
    </row>
    <row r="184" spans="1:11" x14ac:dyDescent="0.3">
      <c r="A184" s="10" t="str">
        <f>CONCATENATE(" la somma di € ",I91,", oltre spese generali, C.P.A ed I.V.A. come per Legge.")</f>
        <v xml:space="preserve"> la somma di € 900, oltre spese generali, C.P.A ed I.V.A. come per Legge.</v>
      </c>
      <c r="B184" s="11"/>
      <c r="C184" s="11"/>
      <c r="D184" s="11"/>
      <c r="E184" s="11"/>
      <c r="F184" s="11"/>
      <c r="G184" s="11"/>
      <c r="H184" s="11"/>
      <c r="I184" s="18"/>
      <c r="J184" s="18"/>
      <c r="K184" s="25"/>
    </row>
    <row r="185" spans="1:11" x14ac:dyDescent="0.3">
      <c r="A185" s="17"/>
      <c r="B185" s="11"/>
      <c r="C185" s="11"/>
      <c r="D185" s="11"/>
      <c r="E185" s="11"/>
      <c r="F185" s="11"/>
      <c r="G185" s="11"/>
      <c r="H185" s="11"/>
      <c r="I185" s="18"/>
      <c r="J185" s="18"/>
      <c r="K185" s="25"/>
    </row>
    <row r="186" spans="1:11" x14ac:dyDescent="0.3">
      <c r="A186" s="17" t="s">
        <v>110</v>
      </c>
      <c r="B186" s="11"/>
      <c r="C186" s="11"/>
      <c r="D186" s="11"/>
      <c r="E186" s="11"/>
      <c r="F186" s="11"/>
      <c r="G186" s="11"/>
      <c r="H186" s="11"/>
      <c r="I186" s="18"/>
      <c r="J186" s="18"/>
      <c r="K186" s="25"/>
    </row>
    <row r="187" spans="1:11" x14ac:dyDescent="0.3">
      <c r="A187" s="17" t="s">
        <v>54</v>
      </c>
      <c r="B187" s="11"/>
      <c r="C187" s="11"/>
      <c r="D187" s="11"/>
      <c r="E187" s="11"/>
      <c r="F187" s="11"/>
      <c r="G187" s="11"/>
      <c r="H187" s="11"/>
      <c r="I187" s="18"/>
      <c r="J187" s="18"/>
      <c r="K187" s="25"/>
    </row>
    <row r="188" spans="1:11" x14ac:dyDescent="0.3">
      <c r="A188" s="17"/>
      <c r="B188" s="11"/>
      <c r="C188" s="11"/>
      <c r="D188" s="11"/>
      <c r="E188" s="11"/>
      <c r="F188" s="11"/>
      <c r="G188" s="11"/>
      <c r="H188" s="11"/>
      <c r="I188" s="18"/>
      <c r="J188" s="18"/>
      <c r="K188" s="25"/>
    </row>
    <row r="189" spans="1:11" x14ac:dyDescent="0.3">
      <c r="A189" s="17" t="s">
        <v>111</v>
      </c>
      <c r="B189" s="11"/>
      <c r="C189" s="11"/>
      <c r="D189" s="11"/>
      <c r="E189" s="11"/>
      <c r="F189" s="11"/>
      <c r="G189" s="11"/>
      <c r="H189" s="11"/>
      <c r="I189" s="18"/>
      <c r="J189" s="18"/>
      <c r="K189" s="25"/>
    </row>
    <row r="190" spans="1:11" x14ac:dyDescent="0.3">
      <c r="A190" s="17"/>
      <c r="B190" s="11"/>
      <c r="C190" s="11"/>
      <c r="D190" s="11"/>
      <c r="E190" s="11"/>
      <c r="F190" s="11"/>
      <c r="G190" s="11"/>
      <c r="H190" s="11"/>
      <c r="I190" s="18"/>
      <c r="J190" s="18"/>
      <c r="K190" s="25"/>
    </row>
    <row r="191" spans="1:11" x14ac:dyDescent="0.3">
      <c r="A191" s="273" t="s">
        <v>112</v>
      </c>
      <c r="B191" s="274"/>
      <c r="C191" s="274"/>
      <c r="D191" s="274"/>
      <c r="E191" s="274"/>
      <c r="F191" s="274"/>
      <c r="G191" s="274"/>
      <c r="H191" s="274"/>
      <c r="I191" s="274"/>
      <c r="J191" s="274"/>
      <c r="K191" s="275"/>
    </row>
    <row r="192" spans="1:11" x14ac:dyDescent="0.3">
      <c r="A192" s="273" t="s">
        <v>69</v>
      </c>
      <c r="B192" s="274"/>
      <c r="C192" s="274"/>
      <c r="D192" s="274"/>
      <c r="E192" s="274"/>
      <c r="F192" s="11"/>
      <c r="G192" s="274" t="s">
        <v>55</v>
      </c>
      <c r="H192" s="274"/>
      <c r="I192" s="274"/>
      <c r="J192" s="274"/>
      <c r="K192" s="275"/>
    </row>
    <row r="193" spans="1:11" x14ac:dyDescent="0.3">
      <c r="A193" s="273" t="s">
        <v>56</v>
      </c>
      <c r="B193" s="274"/>
      <c r="C193" s="274"/>
      <c r="D193" s="274"/>
      <c r="E193" s="274"/>
      <c r="F193" s="11"/>
      <c r="G193" s="274" t="s">
        <v>59</v>
      </c>
      <c r="H193" s="274"/>
      <c r="I193" s="274"/>
      <c r="J193" s="274"/>
      <c r="K193" s="275"/>
    </row>
    <row r="194" spans="1:11" x14ac:dyDescent="0.3">
      <c r="A194" s="17"/>
      <c r="B194" s="11"/>
      <c r="C194" s="11"/>
      <c r="D194" s="11"/>
      <c r="E194" s="11"/>
      <c r="F194" s="11"/>
      <c r="G194" s="11"/>
      <c r="H194" s="11"/>
      <c r="I194" s="18"/>
      <c r="J194" s="18"/>
      <c r="K194" s="25"/>
    </row>
    <row r="195" spans="1:11" x14ac:dyDescent="0.3">
      <c r="A195" s="17"/>
      <c r="B195" s="11"/>
      <c r="C195" s="11"/>
      <c r="D195" s="11"/>
      <c r="E195" s="11"/>
      <c r="F195" s="11"/>
      <c r="G195" s="11"/>
      <c r="H195" s="11"/>
      <c r="I195" s="18"/>
      <c r="J195" s="18"/>
      <c r="K195" s="25"/>
    </row>
    <row r="196" spans="1:11" x14ac:dyDescent="0.3">
      <c r="A196" s="299" t="s">
        <v>113</v>
      </c>
      <c r="B196" s="300"/>
      <c r="C196" s="300"/>
      <c r="D196" s="300"/>
      <c r="E196" s="300"/>
      <c r="F196" s="300"/>
      <c r="G196" s="300"/>
      <c r="H196" s="300"/>
      <c r="I196" s="300"/>
      <c r="J196" s="300"/>
      <c r="K196" s="301"/>
    </row>
    <row r="197" spans="1:11" x14ac:dyDescent="0.3">
      <c r="A197" s="17"/>
      <c r="B197" s="11"/>
      <c r="C197" s="11"/>
      <c r="D197" s="11"/>
      <c r="E197" s="11"/>
      <c r="F197" s="11"/>
      <c r="G197" s="11"/>
      <c r="H197" s="11"/>
      <c r="I197" s="18"/>
      <c r="J197" s="18"/>
      <c r="K197" s="25"/>
    </row>
    <row r="198" spans="1:11" x14ac:dyDescent="0.3">
      <c r="A198" s="144" t="s">
        <v>57</v>
      </c>
      <c r="B198" s="145"/>
      <c r="C198" s="145"/>
      <c r="D198" s="145"/>
      <c r="E198" s="145"/>
      <c r="F198" s="145"/>
      <c r="G198" s="145"/>
      <c r="H198" s="145"/>
      <c r="I198" s="145"/>
      <c r="J198" s="145"/>
      <c r="K198" s="146"/>
    </row>
    <row r="199" spans="1:11" x14ac:dyDescent="0.3">
      <c r="A199" s="144"/>
      <c r="B199" s="145"/>
      <c r="C199" s="145"/>
      <c r="D199" s="145"/>
      <c r="E199" s="145"/>
      <c r="F199" s="145"/>
      <c r="G199" s="145"/>
      <c r="H199" s="145"/>
      <c r="I199" s="145"/>
      <c r="J199" s="145"/>
      <c r="K199" s="146"/>
    </row>
    <row r="200" spans="1:11" x14ac:dyDescent="0.3">
      <c r="A200" s="17"/>
      <c r="B200" s="11"/>
      <c r="C200" s="11"/>
      <c r="D200" s="11"/>
      <c r="E200" s="11"/>
      <c r="F200" s="11"/>
      <c r="G200" s="11"/>
      <c r="H200" s="11"/>
      <c r="I200" s="18"/>
      <c r="J200" s="18"/>
      <c r="K200" s="25"/>
    </row>
    <row r="201" spans="1:11" x14ac:dyDescent="0.3">
      <c r="A201" s="17"/>
      <c r="B201" s="11"/>
      <c r="C201" s="11"/>
      <c r="D201" s="11"/>
      <c r="E201" s="11"/>
      <c r="F201" s="11"/>
      <c r="G201" s="11"/>
      <c r="H201" s="11"/>
      <c r="I201" s="18"/>
      <c r="J201" s="18"/>
      <c r="K201" s="25"/>
    </row>
    <row r="202" spans="1:11" x14ac:dyDescent="0.3">
      <c r="A202" s="273" t="s">
        <v>70</v>
      </c>
      <c r="B202" s="274"/>
      <c r="C202" s="274"/>
      <c r="D202" s="274"/>
      <c r="E202" s="274"/>
      <c r="F202" s="11"/>
      <c r="G202" s="274" t="s">
        <v>58</v>
      </c>
      <c r="H202" s="274"/>
      <c r="I202" s="274"/>
      <c r="J202" s="274"/>
      <c r="K202" s="275"/>
    </row>
    <row r="203" spans="1:11" x14ac:dyDescent="0.3">
      <c r="A203" s="273" t="s">
        <v>59</v>
      </c>
      <c r="B203" s="274"/>
      <c r="C203" s="274"/>
      <c r="D203" s="274"/>
      <c r="E203" s="274"/>
      <c r="F203" s="11"/>
      <c r="G203" s="274" t="s">
        <v>59</v>
      </c>
      <c r="H203" s="274"/>
      <c r="I203" s="274"/>
      <c r="J203" s="274"/>
      <c r="K203" s="275"/>
    </row>
    <row r="204" spans="1:11" x14ac:dyDescent="0.3">
      <c r="A204" s="17"/>
      <c r="B204" s="11"/>
      <c r="C204" s="11"/>
      <c r="D204" s="11"/>
      <c r="E204" s="11"/>
      <c r="F204" s="11"/>
      <c r="G204" s="11"/>
      <c r="H204" s="11"/>
      <c r="I204" s="18"/>
      <c r="J204" s="18"/>
      <c r="K204" s="25"/>
    </row>
    <row r="205" spans="1:11" x14ac:dyDescent="0.3">
      <c r="A205" s="17"/>
      <c r="B205" s="11"/>
      <c r="C205" s="11"/>
      <c r="D205" s="11"/>
      <c r="E205" s="11"/>
      <c r="F205" s="11"/>
      <c r="G205" s="11"/>
      <c r="H205" s="11"/>
      <c r="I205" s="18"/>
      <c r="J205" s="18"/>
      <c r="K205" s="25"/>
    </row>
    <row r="206" spans="1:11" x14ac:dyDescent="0.3">
      <c r="A206" s="10" t="s">
        <v>136</v>
      </c>
      <c r="B206" s="11"/>
      <c r="C206" s="11"/>
      <c r="D206" s="11"/>
      <c r="E206" s="11"/>
      <c r="F206" s="11"/>
      <c r="G206" s="11"/>
      <c r="H206" s="11"/>
      <c r="I206" s="18"/>
      <c r="J206" s="18"/>
      <c r="K206" s="25"/>
    </row>
    <row r="207" spans="1:11" x14ac:dyDescent="0.3">
      <c r="A207" s="17"/>
      <c r="B207" s="11"/>
      <c r="C207" s="11"/>
      <c r="D207" s="11"/>
      <c r="E207" s="11"/>
      <c r="F207" s="11"/>
      <c r="G207" s="11"/>
      <c r="H207" s="11"/>
      <c r="I207" s="18"/>
      <c r="J207" s="18"/>
      <c r="K207" s="25"/>
    </row>
    <row r="208" spans="1:11" x14ac:dyDescent="0.3">
      <c r="A208" s="17"/>
      <c r="B208" s="11"/>
      <c r="C208" s="11"/>
      <c r="D208" s="11"/>
      <c r="E208" s="11"/>
      <c r="F208" s="11"/>
      <c r="G208" s="11"/>
      <c r="H208" s="11"/>
      <c r="I208" s="18"/>
      <c r="J208" s="18"/>
      <c r="K208" s="25"/>
    </row>
    <row r="209" spans="1:11" ht="15" thickBot="1" x14ac:dyDescent="0.35">
      <c r="A209" s="37" t="s">
        <v>16</v>
      </c>
      <c r="B209" s="38"/>
      <c r="C209" s="38"/>
      <c r="D209" s="38"/>
      <c r="E209" s="38"/>
      <c r="F209" s="38"/>
      <c r="G209" s="38"/>
      <c r="H209" s="38"/>
      <c r="I209" s="38"/>
      <c r="J209" s="38"/>
      <c r="K209" s="33"/>
    </row>
  </sheetData>
  <sheetProtection password="CDC6" sheet="1" objects="1" scenarios="1" selectLockedCells="1"/>
  <mergeCells count="135">
    <mergeCell ref="A203:E203"/>
    <mergeCell ref="G203:K203"/>
    <mergeCell ref="G202:K202"/>
    <mergeCell ref="A180:K181"/>
    <mergeCell ref="A191:K191"/>
    <mergeCell ref="G192:K192"/>
    <mergeCell ref="A192:E192"/>
    <mergeCell ref="A46:C47"/>
    <mergeCell ref="A113:K113"/>
    <mergeCell ref="A114:K115"/>
    <mergeCell ref="A125:K125"/>
    <mergeCell ref="A126:K129"/>
    <mergeCell ref="A131:K132"/>
    <mergeCell ref="A134:B134"/>
    <mergeCell ref="C134:D134"/>
    <mergeCell ref="G136:K136"/>
    <mergeCell ref="A52:C52"/>
    <mergeCell ref="A49:C49"/>
    <mergeCell ref="D49:K52"/>
    <mergeCell ref="G193:K193"/>
    <mergeCell ref="A193:E193"/>
    <mergeCell ref="A196:K196"/>
    <mergeCell ref="A202:E202"/>
    <mergeCell ref="B74:F74"/>
    <mergeCell ref="A12:B12"/>
    <mergeCell ref="C12:K12"/>
    <mergeCell ref="A1:K3"/>
    <mergeCell ref="A4:K5"/>
    <mergeCell ref="A11:B11"/>
    <mergeCell ref="C11:K11"/>
    <mergeCell ref="A19:B19"/>
    <mergeCell ref="C19:K19"/>
    <mergeCell ref="A20:B21"/>
    <mergeCell ref="C20:K20"/>
    <mergeCell ref="C21:K21"/>
    <mergeCell ref="A6:K10"/>
    <mergeCell ref="C13:K13"/>
    <mergeCell ref="A13:B13"/>
    <mergeCell ref="A18:B18"/>
    <mergeCell ref="A94:K94"/>
    <mergeCell ref="A95:K101"/>
    <mergeCell ref="A31:C31"/>
    <mergeCell ref="D31:K33"/>
    <mergeCell ref="A32:C32"/>
    <mergeCell ref="A33:C33"/>
    <mergeCell ref="A34:C34"/>
    <mergeCell ref="D34:K37"/>
    <mergeCell ref="A35:C35"/>
    <mergeCell ref="A37:C37"/>
    <mergeCell ref="I73:K73"/>
    <mergeCell ref="A38:C38"/>
    <mergeCell ref="D38:K40"/>
    <mergeCell ref="A39:C39"/>
    <mergeCell ref="A40:C40"/>
    <mergeCell ref="I74:K74"/>
    <mergeCell ref="A41:C41"/>
    <mergeCell ref="D41:K44"/>
    <mergeCell ref="A42:C43"/>
    <mergeCell ref="A44:C44"/>
    <mergeCell ref="I89:K89"/>
    <mergeCell ref="I90:K90"/>
    <mergeCell ref="I91:K91"/>
    <mergeCell ref="I92:K92"/>
    <mergeCell ref="I86:K86"/>
    <mergeCell ref="I87:K87"/>
    <mergeCell ref="I88:K88"/>
    <mergeCell ref="I84:K84"/>
    <mergeCell ref="A22:B22"/>
    <mergeCell ref="A14:K14"/>
    <mergeCell ref="A16:B16"/>
    <mergeCell ref="C16:K18"/>
    <mergeCell ref="A17:B17"/>
    <mergeCell ref="A26:K26"/>
    <mergeCell ref="A27:C27"/>
    <mergeCell ref="C24:K24"/>
    <mergeCell ref="C25:K25"/>
    <mergeCell ref="C22:K23"/>
    <mergeCell ref="D27:K30"/>
    <mergeCell ref="A28:C29"/>
    <mergeCell ref="A30:C30"/>
    <mergeCell ref="A198:K199"/>
    <mergeCell ref="A109:K112"/>
    <mergeCell ref="A164:K164"/>
    <mergeCell ref="A166:K166"/>
    <mergeCell ref="A173:K173"/>
    <mergeCell ref="A174:K174"/>
    <mergeCell ref="A178:K178"/>
    <mergeCell ref="A179:K179"/>
    <mergeCell ref="A102:K104"/>
    <mergeCell ref="A130:K130"/>
    <mergeCell ref="A177:K177"/>
    <mergeCell ref="B146:K146"/>
    <mergeCell ref="A182:K182"/>
    <mergeCell ref="B147:K147"/>
    <mergeCell ref="B148:K148"/>
    <mergeCell ref="A168:K168"/>
    <mergeCell ref="A171:K171"/>
    <mergeCell ref="G135:K135"/>
    <mergeCell ref="B143:K143"/>
    <mergeCell ref="B144:K144"/>
    <mergeCell ref="B145:K145"/>
    <mergeCell ref="B149:K149"/>
    <mergeCell ref="A53:C53"/>
    <mergeCell ref="D53:K56"/>
    <mergeCell ref="A56:C56"/>
    <mergeCell ref="A54:C55"/>
    <mergeCell ref="A69:K70"/>
    <mergeCell ref="A45:C45"/>
    <mergeCell ref="D45:K48"/>
    <mergeCell ref="A48:C48"/>
    <mergeCell ref="A50:C51"/>
    <mergeCell ref="B116:F116"/>
    <mergeCell ref="H116:K116"/>
    <mergeCell ref="B75:F75"/>
    <mergeCell ref="I75:K75"/>
    <mergeCell ref="B57:K59"/>
    <mergeCell ref="B60:K62"/>
    <mergeCell ref="B63:K66"/>
    <mergeCell ref="B67:K68"/>
    <mergeCell ref="I71:K71"/>
    <mergeCell ref="D72:K72"/>
    <mergeCell ref="I82:K82"/>
    <mergeCell ref="B76:F76"/>
    <mergeCell ref="I76:K76"/>
    <mergeCell ref="B77:F77"/>
    <mergeCell ref="I77:K77"/>
    <mergeCell ref="B78:F78"/>
    <mergeCell ref="I78:K78"/>
    <mergeCell ref="B79:F79"/>
    <mergeCell ref="I79:K79"/>
    <mergeCell ref="B81:F81"/>
    <mergeCell ref="I80:K80"/>
    <mergeCell ref="I81:K81"/>
    <mergeCell ref="I83:K83"/>
    <mergeCell ref="I85:K85"/>
  </mergeCells>
  <dataValidations count="10">
    <dataValidation type="whole" allowBlank="1" showInputMessage="1" showErrorMessage="1" sqref="A44">
      <formula1>1</formula1>
      <formula2>99</formula2>
    </dataValidation>
    <dataValidation allowBlank="1" showInputMessage="1" showErrorMessage="1" promptTitle="Nome e Cognome dell'imputato" prompt="Inserire in questo campo esclusivamente il Nome ed il Cognome dell'imputato per il quale si procede per l'emissione della presente istanza." sqref="C16 C13"/>
    <dataValidation type="whole" allowBlank="1" showInputMessage="1" showErrorMessage="1" errorTitle="Errore" error="Attenzione è possibie inserire un numero da 1 a 6, in corrispondenza del tipo di processo celebrato." promptTitle="Tipologia di processo" prompt="Inserire nella parte evidenziata il numero corrispondente (si veda schema a destra) al tipo di processo celebrato." sqref="A22:B22">
      <formula1>1</formula1>
      <formula2>6</formula2>
    </dataValidation>
    <dataValidation type="whole" allowBlank="1" showInputMessage="1" showErrorMessage="1" errorTitle="Campo 5 IMPUTATO" error="Inserire in tale campo esclusivamente il numero 1 se l'imputato si trovava a piede libero ovvero il numero 2 se l'imputato era detenuto nel momento del processo." sqref="A33:C33">
      <formula1>1</formula1>
      <formula2>2</formula2>
    </dataValidation>
    <dataValidation type="whole" allowBlank="1" showInputMessage="1" showErrorMessage="1" errorTitle="Campo 6 - Rito" error="Inserire in tale campo esclusivamente il numero 1 se trattasi di procedimenti di competenza del giudice monocratico, 2 del giudice collegiale, 3 della Corte d'Appello per i Minori o Militare." prompt="Inserire in tale campo il numero 1 se trattasi di procedimenti di competenza del giudice monocratico, 2 del giudice collegiale, 3 della Corte d'Appello per i Minori o Corte d'Appello Militare." sqref="A37:C37">
      <formula1>1</formula1>
      <formula2>3</formula2>
    </dataValidation>
    <dataValidation type="whole" allowBlank="1" showInputMessage="1" showErrorMessage="1" errorTitle="CAMPO 9 - Numero di imputati" error="Attenzione valore non corretto. Inserire in questo campo il valore corrispondente al numero complessivo degli imputati assistiti dallo stesso richiedente." sqref="A48:C48">
      <formula1>1</formula1>
      <formula2>100</formula2>
    </dataValidation>
    <dataValidation type="whole" allowBlank="1" showInputMessage="1" showErrorMessage="1" error="Inserire un numero" sqref="A30:C30">
      <formula1>1</formula1>
      <formula2>100</formula2>
    </dataValidation>
    <dataValidation type="whole" allowBlank="1" showInputMessage="1" showErrorMessage="1" errorTitle="Assistito imputato/parte civile" error="Inserire nel campo il valore 1 se l'assistito è imputato o 2 se l'assistito è la parte civile nel procedimento" promptTitle="Assistito imputato/parte civile" prompt="Inserire nel campo il valore 1 se l'assistito è imputato o 2 se l'assistito è la parte civile nel procedimento" sqref="A18:B18">
      <formula1>1</formula1>
      <formula2>2</formula2>
    </dataValidation>
    <dataValidation allowBlank="1" showInputMessage="1" showErrorMessage="1" prompt="Inserire il numero di RGNR" sqref="A13"/>
    <dataValidation allowBlank="1" showInputMessage="1" showErrorMessage="1" promptTitle="Nome e Cognome dell'istante" prompt="Inserire il nome e cognome dell'avvocato che presenta la presente istanza di liquidazione." sqref="A56:C56"/>
  </dataValidations>
  <pageMargins left="0.51249999999999996" right="0.25" top="0.75" bottom="0.75" header="0.3" footer="0.3"/>
  <pageSetup paperSize="9" scale="95" orientation="portrait" r:id="rId1"/>
  <headerFooter differentFirst="1">
    <oddFooter xml:space="preserve">&amp;R&amp;"Georgia,Corsivo"&amp;8pag. &amp;P </oddFooter>
    <firstHeader>&amp;C&amp;"Times New Roman,Grassetto"&amp;14
PROTOCOLLO DI INTESA SU BASE NAZIONALE</firstHeader>
    <firstFooter xml:space="preserve">&amp;R&amp;"Georgia,Corsivo"&amp;8pag. &amp;P </firstFooter>
  </headerFooter>
  <colBreaks count="1" manualBreakCount="1">
    <brk id="11" max="1048575" man="1"/>
  </col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5</xdr:col>
                <xdr:colOff>76200</xdr:colOff>
                <xdr:row>159</xdr:row>
                <xdr:rowOff>68580</xdr:rowOff>
              </from>
              <to>
                <xdr:col>6</xdr:col>
                <xdr:colOff>0</xdr:colOff>
                <xdr:row>162</xdr:row>
                <xdr:rowOff>144780</xdr:rowOff>
              </to>
            </anchor>
          </objectPr>
        </oleObject>
      </mc:Choice>
      <mc:Fallback>
        <oleObject progId="Word.Picture.8" shapeId="1025"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Corte d'Appello</vt:lpstr>
      <vt:lpstr>'Corte d''Appello'!Area_stampa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 cnf</dc:creator>
  <cp:lastModifiedBy>AVDP</cp:lastModifiedBy>
  <cp:lastPrinted>2016-07-19T09:17:20Z</cp:lastPrinted>
  <dcterms:created xsi:type="dcterms:W3CDTF">2016-06-20T15:22:52Z</dcterms:created>
  <dcterms:modified xsi:type="dcterms:W3CDTF">2016-07-19T16:21:43Z</dcterms:modified>
</cp:coreProperties>
</file>